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autoCompressPictures="0" defaultThemeVersion="166925"/>
  <mc:AlternateContent xmlns:mc="http://schemas.openxmlformats.org/markup-compatibility/2006">
    <mc:Choice Requires="x15">
      <x15ac:absPath xmlns:x15ac="http://schemas.microsoft.com/office/spreadsheetml/2010/11/ac" url="https://yorksupport-my.sharepoint.com/personal/pkumar_yssn_ca/Documents/Desktop/"/>
    </mc:Choice>
  </mc:AlternateContent>
  <xr:revisionPtr revIDLastSave="0" documentId="8_{E42568DE-896A-42EC-81C0-F60721739EA9}" xr6:coauthVersionLast="47" xr6:coauthVersionMax="47" xr10:uidLastSave="{00000000-0000-0000-0000-000000000000}"/>
  <workbookProtection workbookAlgorithmName="SHA-512" workbookHashValue="PtGhtvSbMG1QrZsaKfD0ZGl4shy9DjVWbtVZyt9iozXIkpjuyQNHzIUgulWAdWeZm+7kzNK2tRQHphI09TJ0qA==" workbookSaltValue="HQfV9d1+vBg3zQ7sAFXclQ==" workbookSpinCount="100000" lockStructure="1"/>
  <bookViews>
    <workbookView showSheetTabs="0" xWindow="2616" yWindow="2616" windowWidth="17280" windowHeight="8964" tabRatio="742" activeTab="1" xr2:uid="{00000000-000D-0000-FFFF-FFFF00000000}"/>
  </bookViews>
  <sheets>
    <sheet name="Input Form" sheetId="1" r:id="rId1"/>
    <sheet name="Support Hours Worksheet" sheetId="10" r:id="rId2"/>
    <sheet name="10 Year Summary" sheetId="15" r:id="rId3"/>
    <sheet name="Overview" sheetId="20" r:id="rId4"/>
    <sheet name="Individual - 30 Year Projection" sheetId="5" r:id="rId5"/>
    <sheet name="Summary" sheetId="9" r:id="rId6"/>
    <sheet name="For Mail Merge" sheetId="14" r:id="rId7"/>
  </sheets>
  <definedNames>
    <definedName name="_xlnm._FilterDatabase" localSheetId="0" hidden="1">'Input Form'!#REF!</definedName>
    <definedName name="_Hlk125145563" localSheetId="3">Overview!$C$4</definedName>
    <definedName name="_Hlk125146177" localSheetId="3">Overview!$C$18</definedName>
    <definedName name="_Hlk125233918" localSheetId="3">Overview!$C$20</definedName>
    <definedName name="_Hlk128248272" localSheetId="3">Overview!#REF!</definedName>
    <definedName name="_xlnm.Print_Area" localSheetId="4">'Individual - 30 Year Projection'!$A$1:$AG$73</definedName>
    <definedName name="_xlnm.Print_Area" localSheetId="0">'Input Form'!$B$1:$N$112</definedName>
    <definedName name="_xlnm.Print_Area" localSheetId="5">Summary!$B$3:$AF$22</definedName>
    <definedName name="_xlnm.Print_Titles" localSheetId="5">Summary!$B:$B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99" i="1" l="1"/>
  <c r="F103" i="1"/>
  <c r="F98" i="1"/>
  <c r="E73" i="1"/>
  <c r="A42" i="5"/>
  <c r="A43" i="5"/>
  <c r="I75" i="10" l="1"/>
  <c r="B2" i="15" l="1"/>
  <c r="A18" i="5"/>
  <c r="A19" i="5"/>
  <c r="A20" i="5"/>
  <c r="D90" i="5"/>
  <c r="C36" i="5"/>
  <c r="C11" i="5"/>
  <c r="D7" i="5"/>
  <c r="D92" i="5" s="1"/>
  <c r="D25" i="5" s="1"/>
  <c r="E99" i="1"/>
  <c r="F100" i="1" s="1"/>
  <c r="H75" i="10"/>
  <c r="J75" i="10"/>
  <c r="J57" i="10"/>
  <c r="I57" i="10"/>
  <c r="H57" i="10"/>
  <c r="J47" i="10"/>
  <c r="I47" i="10"/>
  <c r="H47" i="10"/>
  <c r="J31" i="10"/>
  <c r="I31" i="10"/>
  <c r="H31" i="10"/>
  <c r="J18" i="10"/>
  <c r="I18" i="10"/>
  <c r="H18" i="10"/>
  <c r="A40" i="5"/>
  <c r="A41" i="5"/>
  <c r="A39" i="5"/>
  <c r="A38" i="5"/>
  <c r="A37" i="5"/>
  <c r="A36" i="5"/>
  <c r="A35" i="5"/>
  <c r="A34" i="5"/>
  <c r="A33" i="5"/>
  <c r="A32" i="5"/>
  <c r="A31" i="5"/>
  <c r="A30" i="5"/>
  <c r="A29" i="5"/>
  <c r="C22" i="5"/>
  <c r="C21" i="5"/>
  <c r="C20" i="5"/>
  <c r="C19" i="5"/>
  <c r="A22" i="5"/>
  <c r="A21" i="5"/>
  <c r="A12" i="5"/>
  <c r="A13" i="5"/>
  <c r="A14" i="5"/>
  <c r="A15" i="5"/>
  <c r="A16" i="5"/>
  <c r="A17" i="5"/>
  <c r="A10" i="5"/>
  <c r="C10" i="5"/>
  <c r="C12" i="5"/>
  <c r="C13" i="5"/>
  <c r="C14" i="5"/>
  <c r="C15" i="5"/>
  <c r="C16" i="5"/>
  <c r="C17" i="5"/>
  <c r="C18" i="5"/>
  <c r="D78" i="10" l="1"/>
  <c r="D79" i="10"/>
  <c r="C3" i="15"/>
  <c r="C3" i="9"/>
  <c r="E7" i="5"/>
  <c r="D77" i="10"/>
  <c r="D15" i="5"/>
  <c r="D17" i="5"/>
  <c r="D21" i="5"/>
  <c r="D16" i="5"/>
  <c r="D22" i="5"/>
  <c r="D19" i="5"/>
  <c r="D20" i="5"/>
  <c r="D18" i="5"/>
  <c r="D75" i="5"/>
  <c r="D83" i="5"/>
  <c r="E5" i="5"/>
  <c r="F5" i="5" s="1"/>
  <c r="G5" i="5" s="1"/>
  <c r="H5" i="5" s="1"/>
  <c r="D6" i="5"/>
  <c r="D77" i="5" s="1"/>
  <c r="C66" i="5"/>
  <c r="C65" i="5"/>
  <c r="C64" i="5"/>
  <c r="C63" i="5"/>
  <c r="C62" i="5"/>
  <c r="C61" i="5"/>
  <c r="C60" i="5"/>
  <c r="C59" i="5"/>
  <c r="C43" i="5"/>
  <c r="C42" i="5"/>
  <c r="C41" i="5"/>
  <c r="C40" i="5"/>
  <c r="C39" i="5"/>
  <c r="C38" i="5"/>
  <c r="C37" i="5"/>
  <c r="C35" i="5"/>
  <c r="C34" i="5"/>
  <c r="C33" i="5"/>
  <c r="C32" i="5"/>
  <c r="C31" i="5"/>
  <c r="C30" i="5"/>
  <c r="C29" i="5"/>
  <c r="G39" i="5" l="1"/>
  <c r="F39" i="5"/>
  <c r="E39" i="5"/>
  <c r="D39" i="5"/>
  <c r="H39" i="5"/>
  <c r="H38" i="5"/>
  <c r="G38" i="5"/>
  <c r="F38" i="5"/>
  <c r="E38" i="5"/>
  <c r="D38" i="5"/>
  <c r="D81" i="10"/>
  <c r="F37" i="1" s="1"/>
  <c r="G36" i="1" s="1"/>
  <c r="C4" i="15"/>
  <c r="I4" i="5"/>
  <c r="J5" i="5" s="1"/>
  <c r="J38" i="5" s="1"/>
  <c r="I5" i="5"/>
  <c r="I41" i="5" s="1"/>
  <c r="F7" i="5"/>
  <c r="E92" i="5"/>
  <c r="E25" i="5" s="1"/>
  <c r="D3" i="9"/>
  <c r="D14" i="5"/>
  <c r="D12" i="5"/>
  <c r="D11" i="5"/>
  <c r="D10" i="5"/>
  <c r="E21" i="5"/>
  <c r="E18" i="5"/>
  <c r="E15" i="5"/>
  <c r="F22" i="5"/>
  <c r="E19" i="5"/>
  <c r="H18" i="5"/>
  <c r="E17" i="5"/>
  <c r="G20" i="5"/>
  <c r="G19" i="5"/>
  <c r="F16" i="5"/>
  <c r="G21" i="5"/>
  <c r="G16" i="5"/>
  <c r="H22" i="5"/>
  <c r="E16" i="5"/>
  <c r="F17" i="5"/>
  <c r="H17" i="5"/>
  <c r="H20" i="5"/>
  <c r="F18" i="5"/>
  <c r="E22" i="5"/>
  <c r="G22" i="5"/>
  <c r="E20" i="5"/>
  <c r="F20" i="5"/>
  <c r="H19" i="5"/>
  <c r="H15" i="5"/>
  <c r="H21" i="5"/>
  <c r="G15" i="5"/>
  <c r="G17" i="5"/>
  <c r="G18" i="5"/>
  <c r="H16" i="5"/>
  <c r="F15" i="5"/>
  <c r="F19" i="5"/>
  <c r="F21" i="5"/>
  <c r="H52" i="5"/>
  <c r="G52" i="5"/>
  <c r="F52" i="5"/>
  <c r="E52" i="5"/>
  <c r="D52" i="5"/>
  <c r="H41" i="5"/>
  <c r="G41" i="5"/>
  <c r="D41" i="5"/>
  <c r="E41" i="5"/>
  <c r="F41" i="5"/>
  <c r="E34" i="5"/>
  <c r="D34" i="5"/>
  <c r="G34" i="5"/>
  <c r="H34" i="5"/>
  <c r="F34" i="5"/>
  <c r="F42" i="5"/>
  <c r="H42" i="5"/>
  <c r="G42" i="5"/>
  <c r="E42" i="5"/>
  <c r="D42" i="5"/>
  <c r="G31" i="5"/>
  <c r="E31" i="5"/>
  <c r="D31" i="5"/>
  <c r="F31" i="5"/>
  <c r="H31" i="5"/>
  <c r="G55" i="5"/>
  <c r="F55" i="5"/>
  <c r="E55" i="5"/>
  <c r="D55" i="5"/>
  <c r="H55" i="5"/>
  <c r="E30" i="5"/>
  <c r="G30" i="5"/>
  <c r="H30" i="5"/>
  <c r="F30" i="5"/>
  <c r="D30" i="5"/>
  <c r="G35" i="5"/>
  <c r="F35" i="5"/>
  <c r="E35" i="5"/>
  <c r="D35" i="5"/>
  <c r="H35" i="5"/>
  <c r="H36" i="5"/>
  <c r="G36" i="5"/>
  <c r="F36" i="5"/>
  <c r="E36" i="5"/>
  <c r="D36" i="5"/>
  <c r="H33" i="5"/>
  <c r="G33" i="5"/>
  <c r="E33" i="5"/>
  <c r="F33" i="5"/>
  <c r="D33" i="5"/>
  <c r="E43" i="5"/>
  <c r="D43" i="5"/>
  <c r="H43" i="5"/>
  <c r="G43" i="5"/>
  <c r="F43" i="5"/>
  <c r="E50" i="5"/>
  <c r="D50" i="5"/>
  <c r="H50" i="5"/>
  <c r="G50" i="5"/>
  <c r="F50" i="5"/>
  <c r="H29" i="5"/>
  <c r="G29" i="5"/>
  <c r="E29" i="5"/>
  <c r="F29" i="5"/>
  <c r="D29" i="5"/>
  <c r="H37" i="5"/>
  <c r="D37" i="5"/>
  <c r="G37" i="5"/>
  <c r="F37" i="5"/>
  <c r="E37" i="5"/>
  <c r="G51" i="5"/>
  <c r="F51" i="5"/>
  <c r="E51" i="5"/>
  <c r="D51" i="5"/>
  <c r="H51" i="5"/>
  <c r="H53" i="5"/>
  <c r="G53" i="5"/>
  <c r="F53" i="5"/>
  <c r="E53" i="5"/>
  <c r="D53" i="5"/>
  <c r="G32" i="5"/>
  <c r="F32" i="5"/>
  <c r="E32" i="5"/>
  <c r="H32" i="5"/>
  <c r="D32" i="5"/>
  <c r="F40" i="5"/>
  <c r="E40" i="5"/>
  <c r="G40" i="5"/>
  <c r="D40" i="5"/>
  <c r="H40" i="5"/>
  <c r="E54" i="5"/>
  <c r="D54" i="5"/>
  <c r="H54" i="5"/>
  <c r="G54" i="5"/>
  <c r="F54" i="5"/>
  <c r="D13" i="5"/>
  <c r="D85" i="5"/>
  <c r="D78" i="5"/>
  <c r="D79" i="5"/>
  <c r="D23" i="5" s="1"/>
  <c r="D86" i="5"/>
  <c r="D24" i="5" s="1"/>
  <c r="E6" i="5"/>
  <c r="D84" i="5"/>
  <c r="D91" i="5"/>
  <c r="C4" i="9"/>
  <c r="J21" i="5" l="1"/>
  <c r="J37" i="5"/>
  <c r="J34" i="5"/>
  <c r="J29" i="5"/>
  <c r="J17" i="5"/>
  <c r="J50" i="5"/>
  <c r="J35" i="5"/>
  <c r="J31" i="5"/>
  <c r="J16" i="5"/>
  <c r="I53" i="5"/>
  <c r="I52" i="5"/>
  <c r="I38" i="5"/>
  <c r="J32" i="5"/>
  <c r="J55" i="5"/>
  <c r="J42" i="5"/>
  <c r="I29" i="5"/>
  <c r="I39" i="5"/>
  <c r="J53" i="5"/>
  <c r="J33" i="5"/>
  <c r="J41" i="5"/>
  <c r="J39" i="5"/>
  <c r="J40" i="5"/>
  <c r="J43" i="5"/>
  <c r="J19" i="5"/>
  <c r="J22" i="5"/>
  <c r="I55" i="5"/>
  <c r="J54" i="5"/>
  <c r="J36" i="5"/>
  <c r="J30" i="5"/>
  <c r="J52" i="5"/>
  <c r="J20" i="5"/>
  <c r="I50" i="5"/>
  <c r="I32" i="5"/>
  <c r="K5" i="5"/>
  <c r="J18" i="5"/>
  <c r="J15" i="5"/>
  <c r="J51" i="5"/>
  <c r="D26" i="5"/>
  <c r="C6" i="15" s="1"/>
  <c r="G13" i="20" s="1"/>
  <c r="I40" i="5"/>
  <c r="I42" i="5"/>
  <c r="I51" i="5"/>
  <c r="I35" i="5"/>
  <c r="I34" i="5"/>
  <c r="I36" i="5"/>
  <c r="I17" i="5"/>
  <c r="I15" i="5"/>
  <c r="I22" i="5"/>
  <c r="I20" i="5"/>
  <c r="I21" i="5"/>
  <c r="I18" i="5"/>
  <c r="I16" i="5"/>
  <c r="I19" i="5"/>
  <c r="I54" i="5"/>
  <c r="I31" i="5"/>
  <c r="I30" i="5"/>
  <c r="I33" i="5"/>
  <c r="G7" i="5"/>
  <c r="E3" i="9"/>
  <c r="F92" i="5"/>
  <c r="F25" i="5" s="1"/>
  <c r="I37" i="5"/>
  <c r="I43" i="5"/>
  <c r="E14" i="5"/>
  <c r="E12" i="5"/>
  <c r="E11" i="5"/>
  <c r="E13" i="5"/>
  <c r="E10" i="5"/>
  <c r="E85" i="5"/>
  <c r="E78" i="5"/>
  <c r="E79" i="5"/>
  <c r="E23" i="5" s="1"/>
  <c r="E77" i="5"/>
  <c r="D4" i="9"/>
  <c r="E86" i="5"/>
  <c r="E24" i="5" s="1"/>
  <c r="F6" i="5"/>
  <c r="D93" i="5"/>
  <c r="C21" i="15" s="1"/>
  <c r="D87" i="5"/>
  <c r="C20" i="15" s="1"/>
  <c r="D76" i="5"/>
  <c r="D80" i="5" s="1"/>
  <c r="C19" i="15" s="1"/>
  <c r="L5" i="5" l="1"/>
  <c r="K52" i="5"/>
  <c r="K42" i="5"/>
  <c r="K55" i="5"/>
  <c r="K37" i="5"/>
  <c r="K17" i="5"/>
  <c r="K20" i="5"/>
  <c r="K15" i="5"/>
  <c r="K33" i="5"/>
  <c r="K43" i="5"/>
  <c r="K31" i="5"/>
  <c r="K41" i="5"/>
  <c r="K19" i="5"/>
  <c r="K53" i="5"/>
  <c r="K32" i="5"/>
  <c r="K39" i="5"/>
  <c r="K35" i="5"/>
  <c r="K50" i="5"/>
  <c r="K54" i="5"/>
  <c r="K34" i="5"/>
  <c r="K38" i="5"/>
  <c r="K40" i="5"/>
  <c r="K22" i="5"/>
  <c r="K30" i="5"/>
  <c r="K16" i="5"/>
  <c r="K18" i="5"/>
  <c r="K29" i="5"/>
  <c r="K51" i="5"/>
  <c r="K21" i="5"/>
  <c r="K36" i="5"/>
  <c r="C22" i="15"/>
  <c r="G11" i="20" s="1"/>
  <c r="E26" i="5"/>
  <c r="H7" i="5"/>
  <c r="G92" i="5"/>
  <c r="G25" i="5" s="1"/>
  <c r="F3" i="9"/>
  <c r="E90" i="5"/>
  <c r="E91" i="5" s="1"/>
  <c r="C21" i="9"/>
  <c r="E83" i="5"/>
  <c r="E84" i="5" s="1"/>
  <c r="C20" i="9"/>
  <c r="E75" i="5"/>
  <c r="C19" i="9"/>
  <c r="F14" i="5"/>
  <c r="F11" i="5"/>
  <c r="F12" i="5"/>
  <c r="F13" i="5"/>
  <c r="F10" i="5"/>
  <c r="F85" i="5"/>
  <c r="F78" i="5"/>
  <c r="F79" i="5"/>
  <c r="F23" i="5" s="1"/>
  <c r="F77" i="5"/>
  <c r="F86" i="5"/>
  <c r="F24" i="5" s="1"/>
  <c r="G6" i="5"/>
  <c r="E4" i="9"/>
  <c r="M5" i="5" l="1"/>
  <c r="L17" i="5"/>
  <c r="L16" i="5"/>
  <c r="L36" i="5"/>
  <c r="L39" i="5"/>
  <c r="L31" i="5"/>
  <c r="L35" i="5"/>
  <c r="L38" i="5"/>
  <c r="L20" i="5"/>
  <c r="L34" i="5"/>
  <c r="L29" i="5"/>
  <c r="L53" i="5"/>
  <c r="L18" i="5"/>
  <c r="L42" i="5"/>
  <c r="L22" i="5"/>
  <c r="L40" i="5"/>
  <c r="L52" i="5"/>
  <c r="L41" i="5"/>
  <c r="L30" i="5"/>
  <c r="L51" i="5"/>
  <c r="L15" i="5"/>
  <c r="L21" i="5"/>
  <c r="L19" i="5"/>
  <c r="L50" i="5"/>
  <c r="L33" i="5"/>
  <c r="L43" i="5"/>
  <c r="L37" i="5"/>
  <c r="L32" i="5"/>
  <c r="L54" i="5"/>
  <c r="L55" i="5"/>
  <c r="G16" i="20"/>
  <c r="F26" i="5"/>
  <c r="I7" i="5"/>
  <c r="H92" i="5"/>
  <c r="H25" i="5" s="1"/>
  <c r="G3" i="9"/>
  <c r="E93" i="5"/>
  <c r="D21" i="9" s="1"/>
  <c r="C22" i="9"/>
  <c r="E87" i="5"/>
  <c r="G14" i="5"/>
  <c r="G11" i="5"/>
  <c r="G13" i="5"/>
  <c r="G12" i="5"/>
  <c r="G10" i="5"/>
  <c r="G85" i="5"/>
  <c r="G78" i="5"/>
  <c r="G79" i="5"/>
  <c r="G23" i="5" s="1"/>
  <c r="G77" i="5"/>
  <c r="G86" i="5"/>
  <c r="G24" i="5" s="1"/>
  <c r="H6" i="5"/>
  <c r="F4" i="9"/>
  <c r="N5" i="5" l="1"/>
  <c r="M55" i="5"/>
  <c r="M17" i="5"/>
  <c r="M52" i="5"/>
  <c r="M51" i="5"/>
  <c r="M43" i="5"/>
  <c r="M15" i="5"/>
  <c r="M42" i="5"/>
  <c r="M29" i="5"/>
  <c r="M40" i="5"/>
  <c r="M22" i="5"/>
  <c r="M31" i="5"/>
  <c r="M30" i="5"/>
  <c r="M39" i="5"/>
  <c r="M37" i="5"/>
  <c r="M54" i="5"/>
  <c r="M38" i="5"/>
  <c r="M21" i="5"/>
  <c r="M16" i="5"/>
  <c r="M20" i="5"/>
  <c r="M35" i="5"/>
  <c r="M32" i="5"/>
  <c r="M34" i="5"/>
  <c r="M33" i="5"/>
  <c r="M19" i="5"/>
  <c r="M50" i="5"/>
  <c r="M53" i="5"/>
  <c r="M18" i="5"/>
  <c r="M41" i="5"/>
  <c r="M36" i="5"/>
  <c r="F90" i="5"/>
  <c r="F91" i="5" s="1"/>
  <c r="F93" i="5" s="1"/>
  <c r="G90" i="5" s="1"/>
  <c r="G91" i="5" s="1"/>
  <c r="G93" i="5" s="1"/>
  <c r="G26" i="5"/>
  <c r="J7" i="5"/>
  <c r="I92" i="5"/>
  <c r="I25" i="5" s="1"/>
  <c r="H3" i="9"/>
  <c r="F83" i="5"/>
  <c r="D20" i="9"/>
  <c r="H14" i="5"/>
  <c r="H11" i="5"/>
  <c r="H13" i="5"/>
  <c r="H12" i="5"/>
  <c r="H10" i="5"/>
  <c r="H85" i="5"/>
  <c r="H78" i="5"/>
  <c r="H79" i="5"/>
  <c r="H23" i="5" s="1"/>
  <c r="H77" i="5"/>
  <c r="H86" i="5"/>
  <c r="H24" i="5" s="1"/>
  <c r="G4" i="9"/>
  <c r="I6" i="5"/>
  <c r="O5" i="5" l="1"/>
  <c r="N39" i="5"/>
  <c r="N38" i="5"/>
  <c r="N20" i="5"/>
  <c r="N34" i="5"/>
  <c r="N19" i="5"/>
  <c r="N15" i="5"/>
  <c r="N22" i="5"/>
  <c r="N16" i="5"/>
  <c r="N43" i="5"/>
  <c r="N50" i="5"/>
  <c r="N29" i="5"/>
  <c r="N30" i="5"/>
  <c r="N35" i="5"/>
  <c r="N53" i="5"/>
  <c r="N21" i="5"/>
  <c r="N31" i="5"/>
  <c r="N32" i="5"/>
  <c r="N52" i="5"/>
  <c r="N54" i="5"/>
  <c r="N42" i="5"/>
  <c r="N33" i="5"/>
  <c r="N41" i="5"/>
  <c r="N40" i="5"/>
  <c r="N36" i="5"/>
  <c r="N17" i="5"/>
  <c r="N55" i="5"/>
  <c r="N51" i="5"/>
  <c r="N18" i="5"/>
  <c r="N37" i="5"/>
  <c r="E21" i="9"/>
  <c r="H26" i="5"/>
  <c r="K7" i="5"/>
  <c r="I3" i="9"/>
  <c r="J92" i="5"/>
  <c r="J25" i="5" s="1"/>
  <c r="H90" i="5"/>
  <c r="H91" i="5" s="1"/>
  <c r="F21" i="9"/>
  <c r="F84" i="5"/>
  <c r="F87" i="5" s="1"/>
  <c r="I14" i="5"/>
  <c r="I11" i="5"/>
  <c r="I10" i="5"/>
  <c r="I13" i="5"/>
  <c r="I12" i="5"/>
  <c r="I85" i="5"/>
  <c r="I78" i="5"/>
  <c r="I79" i="5"/>
  <c r="I23" i="5" s="1"/>
  <c r="I77" i="5"/>
  <c r="I86" i="5"/>
  <c r="I24" i="5" s="1"/>
  <c r="H4" i="9"/>
  <c r="J6" i="5"/>
  <c r="P5" i="5" l="1"/>
  <c r="O39" i="5"/>
  <c r="O17" i="5"/>
  <c r="O41" i="5"/>
  <c r="O55" i="5"/>
  <c r="O31" i="5"/>
  <c r="O37" i="5"/>
  <c r="O40" i="5"/>
  <c r="O19" i="5"/>
  <c r="O38" i="5"/>
  <c r="O21" i="5"/>
  <c r="O52" i="5"/>
  <c r="O36" i="5"/>
  <c r="O33" i="5"/>
  <c r="O51" i="5"/>
  <c r="O54" i="5"/>
  <c r="O34" i="5"/>
  <c r="O42" i="5"/>
  <c r="O20" i="5"/>
  <c r="O29" i="5"/>
  <c r="O53" i="5"/>
  <c r="O15" i="5"/>
  <c r="O43" i="5"/>
  <c r="O16" i="5"/>
  <c r="O22" i="5"/>
  <c r="O18" i="5"/>
  <c r="O30" i="5"/>
  <c r="O35" i="5"/>
  <c r="O32" i="5"/>
  <c r="O50" i="5"/>
  <c r="H93" i="5"/>
  <c r="I90" i="5" s="1"/>
  <c r="I26" i="5"/>
  <c r="L7" i="5"/>
  <c r="K92" i="5"/>
  <c r="K25" i="5" s="1"/>
  <c r="J3" i="9"/>
  <c r="G83" i="5"/>
  <c r="E20" i="9"/>
  <c r="J14" i="5"/>
  <c r="J11" i="5"/>
  <c r="J12" i="5"/>
  <c r="J13" i="5"/>
  <c r="J10" i="5"/>
  <c r="J85" i="5"/>
  <c r="J78" i="5"/>
  <c r="J79" i="5"/>
  <c r="J23" i="5" s="1"/>
  <c r="J77" i="5"/>
  <c r="J86" i="5"/>
  <c r="J24" i="5" s="1"/>
  <c r="K6" i="5"/>
  <c r="I4" i="9"/>
  <c r="Q5" i="5" l="1"/>
  <c r="P16" i="5"/>
  <c r="P36" i="5"/>
  <c r="P37" i="5"/>
  <c r="P32" i="5"/>
  <c r="P39" i="5"/>
  <c r="P20" i="5"/>
  <c r="P55" i="5"/>
  <c r="P41" i="5"/>
  <c r="P22" i="5"/>
  <c r="P21" i="5"/>
  <c r="P34" i="5"/>
  <c r="P35" i="5"/>
  <c r="P53" i="5"/>
  <c r="P18" i="5"/>
  <c r="P15" i="5"/>
  <c r="P30" i="5"/>
  <c r="P50" i="5"/>
  <c r="P29" i="5"/>
  <c r="P31" i="5"/>
  <c r="P38" i="5"/>
  <c r="P19" i="5"/>
  <c r="P52" i="5"/>
  <c r="P42" i="5"/>
  <c r="P51" i="5"/>
  <c r="P43" i="5"/>
  <c r="P54" i="5"/>
  <c r="P17" i="5"/>
  <c r="P40" i="5"/>
  <c r="P33" i="5"/>
  <c r="I91" i="5"/>
  <c r="I93" i="5" s="1"/>
  <c r="J90" i="5" s="1"/>
  <c r="J91" i="5" s="1"/>
  <c r="J93" i="5" s="1"/>
  <c r="G21" i="9"/>
  <c r="J26" i="5"/>
  <c r="M7" i="5"/>
  <c r="D3" i="15" s="1"/>
  <c r="K3" i="9"/>
  <c r="L92" i="5"/>
  <c r="L25" i="5" s="1"/>
  <c r="G84" i="5"/>
  <c r="G87" i="5" s="1"/>
  <c r="K14" i="5"/>
  <c r="K11" i="5"/>
  <c r="K13" i="5"/>
  <c r="K12" i="5"/>
  <c r="K10" i="5"/>
  <c r="K85" i="5"/>
  <c r="K78" i="5"/>
  <c r="K79" i="5"/>
  <c r="K23" i="5" s="1"/>
  <c r="K77" i="5"/>
  <c r="K86" i="5"/>
  <c r="K24" i="5" s="1"/>
  <c r="L6" i="5"/>
  <c r="J4" i="9"/>
  <c r="R5" i="5" l="1"/>
  <c r="Q16" i="5"/>
  <c r="Q55" i="5"/>
  <c r="Q37" i="5"/>
  <c r="Q53" i="5"/>
  <c r="Q50" i="5"/>
  <c r="Q22" i="5"/>
  <c r="Q18" i="5"/>
  <c r="Q17" i="5"/>
  <c r="Q19" i="5"/>
  <c r="Q42" i="5"/>
  <c r="Q29" i="5"/>
  <c r="Q54" i="5"/>
  <c r="Q21" i="5"/>
  <c r="Q34" i="5"/>
  <c r="Q39" i="5"/>
  <c r="Q38" i="5"/>
  <c r="Q52" i="5"/>
  <c r="Q33" i="5"/>
  <c r="Q43" i="5"/>
  <c r="Q40" i="5"/>
  <c r="Q15" i="5"/>
  <c r="Q41" i="5"/>
  <c r="Q35" i="5"/>
  <c r="Q20" i="5"/>
  <c r="Q31" i="5"/>
  <c r="Q30" i="5"/>
  <c r="Q32" i="5"/>
  <c r="Q36" i="5"/>
  <c r="Q51" i="5"/>
  <c r="H21" i="9"/>
  <c r="K26" i="5"/>
  <c r="N7" i="5"/>
  <c r="M92" i="5"/>
  <c r="M25" i="5" s="1"/>
  <c r="L3" i="9"/>
  <c r="K90" i="5"/>
  <c r="K91" i="5" s="1"/>
  <c r="K93" i="5" s="1"/>
  <c r="I21" i="9"/>
  <c r="H83" i="5"/>
  <c r="H84" i="5" s="1"/>
  <c r="H87" i="5" s="1"/>
  <c r="F20" i="9"/>
  <c r="L14" i="5"/>
  <c r="L11" i="5"/>
  <c r="L13" i="5"/>
  <c r="L12" i="5"/>
  <c r="L10" i="5"/>
  <c r="L85" i="5"/>
  <c r="L78" i="5"/>
  <c r="L79" i="5"/>
  <c r="L23" i="5" s="1"/>
  <c r="L77" i="5"/>
  <c r="L86" i="5"/>
  <c r="L24" i="5" s="1"/>
  <c r="M6" i="5"/>
  <c r="D4" i="15" s="1"/>
  <c r="K4" i="9"/>
  <c r="S5" i="5" l="1"/>
  <c r="R38" i="5"/>
  <c r="R21" i="5"/>
  <c r="R19" i="5"/>
  <c r="R41" i="5"/>
  <c r="R31" i="5"/>
  <c r="R50" i="5"/>
  <c r="R52" i="5"/>
  <c r="R36" i="5"/>
  <c r="R16" i="5"/>
  <c r="R30" i="5"/>
  <c r="R35" i="5"/>
  <c r="R43" i="5"/>
  <c r="R51" i="5"/>
  <c r="R55" i="5"/>
  <c r="R33" i="5"/>
  <c r="R37" i="5"/>
  <c r="R32" i="5"/>
  <c r="R15" i="5"/>
  <c r="R39" i="5"/>
  <c r="R34" i="5"/>
  <c r="R54" i="5"/>
  <c r="R18" i="5"/>
  <c r="R53" i="5"/>
  <c r="R29" i="5"/>
  <c r="R20" i="5"/>
  <c r="R17" i="5"/>
  <c r="R40" i="5"/>
  <c r="R22" i="5"/>
  <c r="R42" i="5"/>
  <c r="L26" i="5"/>
  <c r="O7" i="5"/>
  <c r="M3" i="9"/>
  <c r="N92" i="5"/>
  <c r="N25" i="5" s="1"/>
  <c r="L90" i="5"/>
  <c r="L91" i="5" s="1"/>
  <c r="L93" i="5" s="1"/>
  <c r="J21" i="9"/>
  <c r="I83" i="5"/>
  <c r="I84" i="5" s="1"/>
  <c r="I87" i="5" s="1"/>
  <c r="G20" i="9"/>
  <c r="M14" i="5"/>
  <c r="M11" i="5"/>
  <c r="M12" i="5"/>
  <c r="M13" i="5"/>
  <c r="M10" i="5"/>
  <c r="M85" i="5"/>
  <c r="M78" i="5"/>
  <c r="M79" i="5"/>
  <c r="M23" i="5" s="1"/>
  <c r="M77" i="5"/>
  <c r="M86" i="5"/>
  <c r="M24" i="5" s="1"/>
  <c r="L4" i="9"/>
  <c r="N6" i="5"/>
  <c r="T5" i="5" l="1"/>
  <c r="S17" i="5"/>
  <c r="S34" i="5"/>
  <c r="S30" i="5"/>
  <c r="S43" i="5"/>
  <c r="S22" i="5"/>
  <c r="S21" i="5"/>
  <c r="S55" i="5"/>
  <c r="S40" i="5"/>
  <c r="S18" i="5"/>
  <c r="S37" i="5"/>
  <c r="S53" i="5"/>
  <c r="S32" i="5"/>
  <c r="S39" i="5"/>
  <c r="S20" i="5"/>
  <c r="S41" i="5"/>
  <c r="S35" i="5"/>
  <c r="S36" i="5"/>
  <c r="S50" i="5"/>
  <c r="S54" i="5"/>
  <c r="S15" i="5"/>
  <c r="S31" i="5"/>
  <c r="S19" i="5"/>
  <c r="S38" i="5"/>
  <c r="S52" i="5"/>
  <c r="S29" i="5"/>
  <c r="S51" i="5"/>
  <c r="S33" i="5"/>
  <c r="S42" i="5"/>
  <c r="S16" i="5"/>
  <c r="M26" i="5"/>
  <c r="D6" i="15" s="1"/>
  <c r="P7" i="5"/>
  <c r="O92" i="5"/>
  <c r="O25" i="5" s="1"/>
  <c r="N3" i="9"/>
  <c r="M90" i="5"/>
  <c r="M91" i="5" s="1"/>
  <c r="M93" i="5" s="1"/>
  <c r="D21" i="15" s="1"/>
  <c r="K21" i="9"/>
  <c r="J83" i="5"/>
  <c r="J84" i="5" s="1"/>
  <c r="J87" i="5" s="1"/>
  <c r="H20" i="9"/>
  <c r="N14" i="5"/>
  <c r="N11" i="5"/>
  <c r="N12" i="5"/>
  <c r="N13" i="5"/>
  <c r="N10" i="5"/>
  <c r="N85" i="5"/>
  <c r="N78" i="5"/>
  <c r="N79" i="5"/>
  <c r="N23" i="5" s="1"/>
  <c r="N77" i="5"/>
  <c r="N86" i="5"/>
  <c r="N24" i="5" s="1"/>
  <c r="M4" i="9"/>
  <c r="O6" i="5"/>
  <c r="U5" i="5" l="1"/>
  <c r="T20" i="5"/>
  <c r="T17" i="5"/>
  <c r="T16" i="5"/>
  <c r="T51" i="5"/>
  <c r="T53" i="5"/>
  <c r="T38" i="5"/>
  <c r="T15" i="5"/>
  <c r="T34" i="5"/>
  <c r="T55" i="5"/>
  <c r="T36" i="5"/>
  <c r="T22" i="5"/>
  <c r="T52" i="5"/>
  <c r="T41" i="5"/>
  <c r="T42" i="5"/>
  <c r="T30" i="5"/>
  <c r="T21" i="5"/>
  <c r="T18" i="5"/>
  <c r="T19" i="5"/>
  <c r="T37" i="5"/>
  <c r="T32" i="5"/>
  <c r="T39" i="5"/>
  <c r="T31" i="5"/>
  <c r="T40" i="5"/>
  <c r="T33" i="5"/>
  <c r="T35" i="5"/>
  <c r="T43" i="5"/>
  <c r="T50" i="5"/>
  <c r="T29" i="5"/>
  <c r="T54" i="5"/>
  <c r="G23" i="20"/>
  <c r="N26" i="5"/>
  <c r="Q7" i="5"/>
  <c r="P92" i="5"/>
  <c r="P25" i="5" s="1"/>
  <c r="O3" i="9"/>
  <c r="N90" i="5"/>
  <c r="N91" i="5" s="1"/>
  <c r="L21" i="9"/>
  <c r="K83" i="5"/>
  <c r="I20" i="9"/>
  <c r="O14" i="5"/>
  <c r="O11" i="5"/>
  <c r="O13" i="5"/>
  <c r="O12" i="5"/>
  <c r="O10" i="5"/>
  <c r="O85" i="5"/>
  <c r="O78" i="5"/>
  <c r="O79" i="5"/>
  <c r="O23" i="5" s="1"/>
  <c r="O77" i="5"/>
  <c r="O86" i="5"/>
  <c r="O24" i="5" s="1"/>
  <c r="N4" i="9"/>
  <c r="P6" i="5"/>
  <c r="V5" i="5" l="1"/>
  <c r="U34" i="5"/>
  <c r="U43" i="5"/>
  <c r="U29" i="5"/>
  <c r="U37" i="5"/>
  <c r="U19" i="5"/>
  <c r="U20" i="5"/>
  <c r="U42" i="5"/>
  <c r="U15" i="5"/>
  <c r="U21" i="5"/>
  <c r="U55" i="5"/>
  <c r="U40" i="5"/>
  <c r="U39" i="5"/>
  <c r="U54" i="5"/>
  <c r="U31" i="5"/>
  <c r="U30" i="5"/>
  <c r="U35" i="5"/>
  <c r="U33" i="5"/>
  <c r="U50" i="5"/>
  <c r="U41" i="5"/>
  <c r="U38" i="5"/>
  <c r="U32" i="5"/>
  <c r="U16" i="5"/>
  <c r="U18" i="5"/>
  <c r="U51" i="5"/>
  <c r="U17" i="5"/>
  <c r="U52" i="5"/>
  <c r="U53" i="5"/>
  <c r="U22" i="5"/>
  <c r="U36" i="5"/>
  <c r="O26" i="5"/>
  <c r="N93" i="5"/>
  <c r="M21" i="9" s="1"/>
  <c r="R7" i="5"/>
  <c r="Q92" i="5"/>
  <c r="Q25" i="5" s="1"/>
  <c r="P3" i="9"/>
  <c r="K84" i="5"/>
  <c r="K87" i="5" s="1"/>
  <c r="P14" i="5"/>
  <c r="P11" i="5"/>
  <c r="P13" i="5"/>
  <c r="P12" i="5"/>
  <c r="P10" i="5"/>
  <c r="P85" i="5"/>
  <c r="P78" i="5"/>
  <c r="P79" i="5"/>
  <c r="P23" i="5" s="1"/>
  <c r="P77" i="5"/>
  <c r="P86" i="5"/>
  <c r="P24" i="5" s="1"/>
  <c r="Q6" i="5"/>
  <c r="O4" i="9"/>
  <c r="W5" i="5" l="1"/>
  <c r="V39" i="5"/>
  <c r="V43" i="5"/>
  <c r="V51" i="5"/>
  <c r="V35" i="5"/>
  <c r="V22" i="5"/>
  <c r="V34" i="5"/>
  <c r="V53" i="5"/>
  <c r="V54" i="5"/>
  <c r="V15" i="5"/>
  <c r="V41" i="5"/>
  <c r="V31" i="5"/>
  <c r="V32" i="5"/>
  <c r="V38" i="5"/>
  <c r="V52" i="5"/>
  <c r="V42" i="5"/>
  <c r="V19" i="5"/>
  <c r="V33" i="5"/>
  <c r="V37" i="5"/>
  <c r="V16" i="5"/>
  <c r="V18" i="5"/>
  <c r="V20" i="5"/>
  <c r="V40" i="5"/>
  <c r="V17" i="5"/>
  <c r="V55" i="5"/>
  <c r="V21" i="5"/>
  <c r="V29" i="5"/>
  <c r="V36" i="5"/>
  <c r="V50" i="5"/>
  <c r="V30" i="5"/>
  <c r="O90" i="5"/>
  <c r="O91" i="5" s="1"/>
  <c r="O93" i="5" s="1"/>
  <c r="P90" i="5" s="1"/>
  <c r="P91" i="5" s="1"/>
  <c r="P26" i="5"/>
  <c r="S7" i="5"/>
  <c r="Q3" i="9"/>
  <c r="R92" i="5"/>
  <c r="R25" i="5" s="1"/>
  <c r="L83" i="5"/>
  <c r="L84" i="5" s="1"/>
  <c r="L87" i="5" s="1"/>
  <c r="J20" i="9"/>
  <c r="Q14" i="5"/>
  <c r="Q11" i="5"/>
  <c r="Q12" i="5"/>
  <c r="Q13" i="5"/>
  <c r="Q10" i="5"/>
  <c r="Q85" i="5"/>
  <c r="Q78" i="5"/>
  <c r="Q79" i="5"/>
  <c r="Q23" i="5" s="1"/>
  <c r="Q77" i="5"/>
  <c r="Q86" i="5"/>
  <c r="Q24" i="5" s="1"/>
  <c r="P4" i="9"/>
  <c r="R6" i="5"/>
  <c r="X5" i="5" l="1"/>
  <c r="W39" i="5"/>
  <c r="W20" i="5"/>
  <c r="W38" i="5"/>
  <c r="W52" i="5"/>
  <c r="W33" i="5"/>
  <c r="W51" i="5"/>
  <c r="W54" i="5"/>
  <c r="W18" i="5"/>
  <c r="W55" i="5"/>
  <c r="W37" i="5"/>
  <c r="W15" i="5"/>
  <c r="W19" i="5"/>
  <c r="W34" i="5"/>
  <c r="W40" i="5"/>
  <c r="W21" i="5"/>
  <c r="W22" i="5"/>
  <c r="W29" i="5"/>
  <c r="W53" i="5"/>
  <c r="W36" i="5"/>
  <c r="W43" i="5"/>
  <c r="W17" i="5"/>
  <c r="W42" i="5"/>
  <c r="W16" i="5"/>
  <c r="W31" i="5"/>
  <c r="W30" i="5"/>
  <c r="W35" i="5"/>
  <c r="W32" i="5"/>
  <c r="W41" i="5"/>
  <c r="W50" i="5"/>
  <c r="N21" i="9"/>
  <c r="P93" i="5"/>
  <c r="Q90" i="5" s="1"/>
  <c r="Q91" i="5" s="1"/>
  <c r="Q26" i="5"/>
  <c r="T7" i="5"/>
  <c r="S92" i="5"/>
  <c r="S25" i="5" s="1"/>
  <c r="R3" i="9"/>
  <c r="M83" i="5"/>
  <c r="M84" i="5" s="1"/>
  <c r="M87" i="5" s="1"/>
  <c r="D20" i="15" s="1"/>
  <c r="K20" i="9"/>
  <c r="R14" i="5"/>
  <c r="R11" i="5"/>
  <c r="R12" i="5"/>
  <c r="R13" i="5"/>
  <c r="R10" i="5"/>
  <c r="R85" i="5"/>
  <c r="R78" i="5"/>
  <c r="R79" i="5"/>
  <c r="R23" i="5" s="1"/>
  <c r="R77" i="5"/>
  <c r="R86" i="5"/>
  <c r="R24" i="5" s="1"/>
  <c r="Q4" i="9"/>
  <c r="S6" i="5"/>
  <c r="Y5" i="5" l="1"/>
  <c r="X39" i="5"/>
  <c r="X38" i="5"/>
  <c r="X16" i="5"/>
  <c r="X42" i="5"/>
  <c r="X35" i="5"/>
  <c r="X29" i="5"/>
  <c r="X32" i="5"/>
  <c r="X21" i="5"/>
  <c r="X34" i="5"/>
  <c r="X30" i="5"/>
  <c r="X52" i="5"/>
  <c r="X20" i="5"/>
  <c r="X31" i="5"/>
  <c r="X53" i="5"/>
  <c r="X50" i="5"/>
  <c r="X17" i="5"/>
  <c r="X19" i="5"/>
  <c r="X15" i="5"/>
  <c r="X41" i="5"/>
  <c r="X36" i="5"/>
  <c r="X51" i="5"/>
  <c r="X54" i="5"/>
  <c r="X18" i="5"/>
  <c r="X43" i="5"/>
  <c r="X22" i="5"/>
  <c r="X37" i="5"/>
  <c r="X55" i="5"/>
  <c r="X33" i="5"/>
  <c r="X40" i="5"/>
  <c r="O21" i="9"/>
  <c r="R26" i="5"/>
  <c r="U7" i="5"/>
  <c r="T92" i="5"/>
  <c r="T25" i="5" s="1"/>
  <c r="S3" i="9"/>
  <c r="Q93" i="5"/>
  <c r="N83" i="5"/>
  <c r="N84" i="5" s="1"/>
  <c r="N87" i="5" s="1"/>
  <c r="L20" i="9"/>
  <c r="S14" i="5"/>
  <c r="S11" i="5"/>
  <c r="S13" i="5"/>
  <c r="S12" i="5"/>
  <c r="S10" i="5"/>
  <c r="S85" i="5"/>
  <c r="S78" i="5"/>
  <c r="S79" i="5"/>
  <c r="S23" i="5" s="1"/>
  <c r="S77" i="5"/>
  <c r="S86" i="5"/>
  <c r="S24" i="5" s="1"/>
  <c r="T6" i="5"/>
  <c r="R4" i="9"/>
  <c r="Z5" i="5" l="1"/>
  <c r="Y22" i="5"/>
  <c r="Y42" i="5"/>
  <c r="Y41" i="5"/>
  <c r="Y36" i="5"/>
  <c r="Y29" i="5"/>
  <c r="Y54" i="5"/>
  <c r="Y30" i="5"/>
  <c r="Y34" i="5"/>
  <c r="Y40" i="5"/>
  <c r="Y18" i="5"/>
  <c r="Y39" i="5"/>
  <c r="Y38" i="5"/>
  <c r="Y16" i="5"/>
  <c r="Y20" i="5"/>
  <c r="Y52" i="5"/>
  <c r="Y33" i="5"/>
  <c r="Y43" i="5"/>
  <c r="Y51" i="5"/>
  <c r="Y15" i="5"/>
  <c r="Y19" i="5"/>
  <c r="Y21" i="5"/>
  <c r="Y37" i="5"/>
  <c r="Y17" i="5"/>
  <c r="Y35" i="5"/>
  <c r="Y31" i="5"/>
  <c r="Y32" i="5"/>
  <c r="Y50" i="5"/>
  <c r="Y55" i="5"/>
  <c r="Y53" i="5"/>
  <c r="S26" i="5"/>
  <c r="V7" i="5"/>
  <c r="U92" i="5"/>
  <c r="U25" i="5" s="1"/>
  <c r="T3" i="9"/>
  <c r="R90" i="5"/>
  <c r="R91" i="5" s="1"/>
  <c r="R93" i="5" s="1"/>
  <c r="P21" i="9"/>
  <c r="O83" i="5"/>
  <c r="O84" i="5" s="1"/>
  <c r="O87" i="5" s="1"/>
  <c r="M20" i="9"/>
  <c r="T14" i="5"/>
  <c r="T11" i="5"/>
  <c r="T13" i="5"/>
  <c r="T12" i="5"/>
  <c r="T10" i="5"/>
  <c r="T85" i="5"/>
  <c r="T78" i="5"/>
  <c r="T79" i="5"/>
  <c r="T23" i="5" s="1"/>
  <c r="T77" i="5"/>
  <c r="T86" i="5"/>
  <c r="T24" i="5" s="1"/>
  <c r="U6" i="5"/>
  <c r="S4" i="9"/>
  <c r="AA5" i="5" l="1"/>
  <c r="Z39" i="5"/>
  <c r="Z41" i="5"/>
  <c r="Z36" i="5"/>
  <c r="Z33" i="5"/>
  <c r="Z38" i="5"/>
  <c r="Z17" i="5"/>
  <c r="Z30" i="5"/>
  <c r="Z35" i="5"/>
  <c r="Z51" i="5"/>
  <c r="Z18" i="5"/>
  <c r="Z15" i="5"/>
  <c r="Z55" i="5"/>
  <c r="Z22" i="5"/>
  <c r="Z53" i="5"/>
  <c r="Z50" i="5"/>
  <c r="Z54" i="5"/>
  <c r="Z29" i="5"/>
  <c r="Z19" i="5"/>
  <c r="Z52" i="5"/>
  <c r="Z21" i="5"/>
  <c r="Z34" i="5"/>
  <c r="Z43" i="5"/>
  <c r="Z32" i="5"/>
  <c r="Z42" i="5"/>
  <c r="Z31" i="5"/>
  <c r="Z16" i="5"/>
  <c r="Z37" i="5"/>
  <c r="Z20" i="5"/>
  <c r="Z40" i="5"/>
  <c r="T26" i="5"/>
  <c r="W7" i="5"/>
  <c r="E3" i="15" s="1"/>
  <c r="U3" i="9"/>
  <c r="V92" i="5"/>
  <c r="V25" i="5" s="1"/>
  <c r="S90" i="5"/>
  <c r="S91" i="5" s="1"/>
  <c r="S93" i="5" s="1"/>
  <c r="Q21" i="9"/>
  <c r="P83" i="5"/>
  <c r="P84" i="5" s="1"/>
  <c r="P87" i="5" s="1"/>
  <c r="N20" i="9"/>
  <c r="U14" i="5"/>
  <c r="U11" i="5"/>
  <c r="U12" i="5"/>
  <c r="U13" i="5"/>
  <c r="U10" i="5"/>
  <c r="U85" i="5"/>
  <c r="U78" i="5"/>
  <c r="U79" i="5"/>
  <c r="U23" i="5" s="1"/>
  <c r="U77" i="5"/>
  <c r="U86" i="5"/>
  <c r="U24" i="5" s="1"/>
  <c r="T4" i="9"/>
  <c r="V6" i="5"/>
  <c r="D56" i="5"/>
  <c r="C10" i="15" s="1"/>
  <c r="G56" i="5"/>
  <c r="F10" i="9" s="1"/>
  <c r="D44" i="5"/>
  <c r="E44" i="5"/>
  <c r="AB5" i="5" l="1"/>
  <c r="AA35" i="5"/>
  <c r="AA53" i="5"/>
  <c r="AA38" i="5"/>
  <c r="AA19" i="5"/>
  <c r="AA32" i="5"/>
  <c r="AA39" i="5"/>
  <c r="AA22" i="5"/>
  <c r="AA16" i="5"/>
  <c r="AA42" i="5"/>
  <c r="AA50" i="5"/>
  <c r="AA54" i="5"/>
  <c r="AA21" i="5"/>
  <c r="AA31" i="5"/>
  <c r="AA18" i="5"/>
  <c r="AA20" i="5"/>
  <c r="AA15" i="5"/>
  <c r="AA34" i="5"/>
  <c r="AA17" i="5"/>
  <c r="AA30" i="5"/>
  <c r="AA43" i="5"/>
  <c r="AA40" i="5"/>
  <c r="AA52" i="5"/>
  <c r="AA55" i="5"/>
  <c r="AA36" i="5"/>
  <c r="AA41" i="5"/>
  <c r="AA29" i="5"/>
  <c r="AA51" i="5"/>
  <c r="AA33" i="5"/>
  <c r="AA37" i="5"/>
  <c r="C7" i="9"/>
  <c r="C7" i="15"/>
  <c r="G12" i="20" s="1"/>
  <c r="D7" i="9"/>
  <c r="U26" i="5"/>
  <c r="X7" i="5"/>
  <c r="W92" i="5"/>
  <c r="W25" i="5" s="1"/>
  <c r="V3" i="9"/>
  <c r="T90" i="5"/>
  <c r="T91" i="5" s="1"/>
  <c r="T93" i="5" s="1"/>
  <c r="R21" i="9"/>
  <c r="Q83" i="5"/>
  <c r="Q84" i="5" s="1"/>
  <c r="Q87" i="5" s="1"/>
  <c r="O20" i="9"/>
  <c r="V14" i="5"/>
  <c r="V11" i="5"/>
  <c r="C10" i="9"/>
  <c r="V12" i="5"/>
  <c r="V13" i="5"/>
  <c r="V10" i="5"/>
  <c r="V85" i="5"/>
  <c r="V78" i="5"/>
  <c r="V79" i="5"/>
  <c r="V23" i="5" s="1"/>
  <c r="V77" i="5"/>
  <c r="V86" i="5"/>
  <c r="V24" i="5" s="1"/>
  <c r="U4" i="9"/>
  <c r="W6" i="5"/>
  <c r="E4" i="15" s="1"/>
  <c r="F56" i="5"/>
  <c r="E10" i="9" s="1"/>
  <c r="E56" i="5"/>
  <c r="D10" i="9" s="1"/>
  <c r="G44" i="5"/>
  <c r="F44" i="5"/>
  <c r="H56" i="5"/>
  <c r="G10" i="9" s="1"/>
  <c r="H44" i="5"/>
  <c r="AC5" i="5" l="1"/>
  <c r="AC30" i="5" s="1"/>
  <c r="AB19" i="5"/>
  <c r="AB21" i="5"/>
  <c r="AB52" i="5"/>
  <c r="AB50" i="5"/>
  <c r="AB33" i="5"/>
  <c r="AB32" i="5"/>
  <c r="AB41" i="5"/>
  <c r="AB22" i="5"/>
  <c r="AB17" i="5"/>
  <c r="AB20" i="5"/>
  <c r="AB29" i="5"/>
  <c r="AB37" i="5"/>
  <c r="AB51" i="5"/>
  <c r="AB55" i="5"/>
  <c r="AB36" i="5"/>
  <c r="AB43" i="5"/>
  <c r="AB39" i="5"/>
  <c r="AB38" i="5"/>
  <c r="AB30" i="5"/>
  <c r="AB42" i="5"/>
  <c r="AB35" i="5"/>
  <c r="AB16" i="5"/>
  <c r="AB34" i="5"/>
  <c r="AB40" i="5"/>
  <c r="AB54" i="5"/>
  <c r="AB15" i="5"/>
  <c r="AB31" i="5"/>
  <c r="AB53" i="5"/>
  <c r="AB18" i="5"/>
  <c r="C8" i="15"/>
  <c r="E7" i="9"/>
  <c r="F7" i="9"/>
  <c r="G7" i="9"/>
  <c r="V26" i="5"/>
  <c r="Y7" i="5"/>
  <c r="X92" i="5"/>
  <c r="X25" i="5" s="1"/>
  <c r="W3" i="9"/>
  <c r="U90" i="5"/>
  <c r="U91" i="5" s="1"/>
  <c r="U93" i="5" s="1"/>
  <c r="S21" i="9"/>
  <c r="R83" i="5"/>
  <c r="R84" i="5" s="1"/>
  <c r="R87" i="5" s="1"/>
  <c r="P20" i="9"/>
  <c r="W14" i="5"/>
  <c r="W11" i="5"/>
  <c r="W13" i="5"/>
  <c r="W12" i="5"/>
  <c r="W10" i="5"/>
  <c r="W85" i="5"/>
  <c r="W78" i="5"/>
  <c r="W79" i="5"/>
  <c r="W23" i="5" s="1"/>
  <c r="W77" i="5"/>
  <c r="W86" i="5"/>
  <c r="W24" i="5" s="1"/>
  <c r="V4" i="9"/>
  <c r="X6" i="5"/>
  <c r="I56" i="5"/>
  <c r="H10" i="9" s="1"/>
  <c r="I44" i="5"/>
  <c r="AD5" i="5" l="1"/>
  <c r="AC38" i="5"/>
  <c r="AC22" i="5"/>
  <c r="AC42" i="5"/>
  <c r="AC35" i="5"/>
  <c r="AC33" i="5"/>
  <c r="AC32" i="5"/>
  <c r="AC15" i="5"/>
  <c r="AC55" i="5"/>
  <c r="AC43" i="5"/>
  <c r="AC40" i="5"/>
  <c r="AC34" i="5"/>
  <c r="AC39" i="5"/>
  <c r="AC41" i="5"/>
  <c r="AC36" i="5"/>
  <c r="AC29" i="5"/>
  <c r="AC54" i="5"/>
  <c r="AC17" i="5"/>
  <c r="AC20" i="5"/>
  <c r="AC16" i="5"/>
  <c r="AC19" i="5"/>
  <c r="AC31" i="5"/>
  <c r="AC50" i="5"/>
  <c r="AC37" i="5"/>
  <c r="AC21" i="5"/>
  <c r="AC18" i="5"/>
  <c r="AC53" i="5"/>
  <c r="AC52" i="5"/>
  <c r="AC51" i="5"/>
  <c r="H7" i="9"/>
  <c r="W26" i="5"/>
  <c r="E6" i="15" s="1"/>
  <c r="Z7" i="5"/>
  <c r="Y92" i="5"/>
  <c r="Y25" i="5" s="1"/>
  <c r="X3" i="9"/>
  <c r="V90" i="5"/>
  <c r="T21" i="9"/>
  <c r="S83" i="5"/>
  <c r="Q20" i="9"/>
  <c r="X14" i="5"/>
  <c r="X11" i="5"/>
  <c r="X13" i="5"/>
  <c r="X12" i="5"/>
  <c r="X10" i="5"/>
  <c r="X85" i="5"/>
  <c r="X78" i="5"/>
  <c r="X79" i="5"/>
  <c r="X23" i="5" s="1"/>
  <c r="X77" i="5"/>
  <c r="X86" i="5"/>
  <c r="X24" i="5" s="1"/>
  <c r="Y6" i="5"/>
  <c r="W4" i="9"/>
  <c r="J44" i="5"/>
  <c r="J56" i="5"/>
  <c r="I10" i="9" s="1"/>
  <c r="AE5" i="5" l="1"/>
  <c r="AD39" i="5"/>
  <c r="AD16" i="5"/>
  <c r="AD52" i="5"/>
  <c r="AD30" i="5"/>
  <c r="AD50" i="5"/>
  <c r="AD29" i="5"/>
  <c r="AD17" i="5"/>
  <c r="AD15" i="5"/>
  <c r="AD37" i="5"/>
  <c r="AD53" i="5"/>
  <c r="AD19" i="5"/>
  <c r="AD32" i="5"/>
  <c r="AD55" i="5"/>
  <c r="AD43" i="5"/>
  <c r="AD18" i="5"/>
  <c r="AD21" i="5"/>
  <c r="AD42" i="5"/>
  <c r="AD51" i="5"/>
  <c r="AD38" i="5"/>
  <c r="AD20" i="5"/>
  <c r="AD31" i="5"/>
  <c r="AD40" i="5"/>
  <c r="AD54" i="5"/>
  <c r="AD22" i="5"/>
  <c r="AD34" i="5"/>
  <c r="AD36" i="5"/>
  <c r="AD33" i="5"/>
  <c r="AD35" i="5"/>
  <c r="AD41" i="5"/>
  <c r="G34" i="20"/>
  <c r="I7" i="9"/>
  <c r="X26" i="5"/>
  <c r="AA7" i="5"/>
  <c r="Y3" i="9"/>
  <c r="Z92" i="5"/>
  <c r="Z25" i="5" s="1"/>
  <c r="V91" i="5"/>
  <c r="V93" i="5" s="1"/>
  <c r="S84" i="5"/>
  <c r="S87" i="5" s="1"/>
  <c r="Y14" i="5"/>
  <c r="Y11" i="5"/>
  <c r="Y12" i="5"/>
  <c r="Y13" i="5"/>
  <c r="Y10" i="5"/>
  <c r="Y85" i="5"/>
  <c r="Y78" i="5"/>
  <c r="Y79" i="5"/>
  <c r="Y23" i="5" s="1"/>
  <c r="Y77" i="5"/>
  <c r="Y86" i="5"/>
  <c r="Y24" i="5" s="1"/>
  <c r="X4" i="9"/>
  <c r="Z6" i="5"/>
  <c r="K56" i="5"/>
  <c r="J10" i="9" s="1"/>
  <c r="K44" i="5"/>
  <c r="AF5" i="5" l="1"/>
  <c r="AE39" i="5"/>
  <c r="AE34" i="5"/>
  <c r="AE30" i="5"/>
  <c r="AE35" i="5"/>
  <c r="AE32" i="5"/>
  <c r="AE38" i="5"/>
  <c r="AE43" i="5"/>
  <c r="AE18" i="5"/>
  <c r="AE20" i="5"/>
  <c r="AE55" i="5"/>
  <c r="AE37" i="5"/>
  <c r="AE16" i="5"/>
  <c r="AE42" i="5"/>
  <c r="AE50" i="5"/>
  <c r="AE40" i="5"/>
  <c r="AE19" i="5"/>
  <c r="AE36" i="5"/>
  <c r="AE33" i="5"/>
  <c r="AE52" i="5"/>
  <c r="AE51" i="5"/>
  <c r="AE54" i="5"/>
  <c r="AE29" i="5"/>
  <c r="AE17" i="5"/>
  <c r="AE15" i="5"/>
  <c r="AE21" i="5"/>
  <c r="AE31" i="5"/>
  <c r="AE22" i="5"/>
  <c r="AE41" i="5"/>
  <c r="AE53" i="5"/>
  <c r="J7" i="9"/>
  <c r="Y26" i="5"/>
  <c r="AB7" i="5"/>
  <c r="AA92" i="5"/>
  <c r="AA25" i="5" s="1"/>
  <c r="Z3" i="9"/>
  <c r="W90" i="5"/>
  <c r="W91" i="5" s="1"/>
  <c r="W93" i="5" s="1"/>
  <c r="E21" i="15" s="1"/>
  <c r="U21" i="9"/>
  <c r="T83" i="5"/>
  <c r="T84" i="5" s="1"/>
  <c r="T87" i="5" s="1"/>
  <c r="R20" i="9"/>
  <c r="Z14" i="5"/>
  <c r="Z11" i="5"/>
  <c r="Z12" i="5"/>
  <c r="Z13" i="5"/>
  <c r="Z10" i="5"/>
  <c r="Z85" i="5"/>
  <c r="Z78" i="5"/>
  <c r="Z79" i="5"/>
  <c r="Z23" i="5" s="1"/>
  <c r="Z77" i="5"/>
  <c r="Z86" i="5"/>
  <c r="Z24" i="5" s="1"/>
  <c r="Y4" i="9"/>
  <c r="AA6" i="5"/>
  <c r="L56" i="5"/>
  <c r="K10" i="9" s="1"/>
  <c r="L44" i="5"/>
  <c r="AG5" i="5" l="1"/>
  <c r="AF52" i="5"/>
  <c r="AF36" i="5"/>
  <c r="AF33" i="5"/>
  <c r="AF53" i="5"/>
  <c r="AF16" i="5"/>
  <c r="AF15" i="5"/>
  <c r="AF22" i="5"/>
  <c r="AF17" i="5"/>
  <c r="AF50" i="5"/>
  <c r="AF20" i="5"/>
  <c r="AF21" i="5"/>
  <c r="AF41" i="5"/>
  <c r="AF30" i="5"/>
  <c r="AF29" i="5"/>
  <c r="AF54" i="5"/>
  <c r="AF18" i="5"/>
  <c r="AF42" i="5"/>
  <c r="AF38" i="5"/>
  <c r="AF39" i="5"/>
  <c r="AF51" i="5"/>
  <c r="AF43" i="5"/>
  <c r="AF35" i="5"/>
  <c r="AF40" i="5"/>
  <c r="AF34" i="5"/>
  <c r="AF31" i="5"/>
  <c r="AF55" i="5"/>
  <c r="AF37" i="5"/>
  <c r="AF19" i="5"/>
  <c r="AF32" i="5"/>
  <c r="K7" i="9"/>
  <c r="Z26" i="5"/>
  <c r="AC7" i="5"/>
  <c r="AB92" i="5"/>
  <c r="AB25" i="5" s="1"/>
  <c r="AA3" i="9"/>
  <c r="X90" i="5"/>
  <c r="X91" i="5" s="1"/>
  <c r="X93" i="5" s="1"/>
  <c r="V21" i="9"/>
  <c r="U83" i="5"/>
  <c r="U84" i="5" s="1"/>
  <c r="U87" i="5" s="1"/>
  <c r="S20" i="9"/>
  <c r="AA14" i="5"/>
  <c r="AA11" i="5"/>
  <c r="AA13" i="5"/>
  <c r="AA12" i="5"/>
  <c r="AA10" i="5"/>
  <c r="AA85" i="5"/>
  <c r="AA78" i="5"/>
  <c r="AA79" i="5"/>
  <c r="AA23" i="5" s="1"/>
  <c r="AA77" i="5"/>
  <c r="AA86" i="5"/>
  <c r="AA24" i="5" s="1"/>
  <c r="Z4" i="9"/>
  <c r="AB6" i="5"/>
  <c r="M44" i="5"/>
  <c r="D7" i="15" s="1"/>
  <c r="G22" i="20" s="1"/>
  <c r="M56" i="5"/>
  <c r="AG20" i="5" l="1"/>
  <c r="AG18" i="5"/>
  <c r="AG31" i="5"/>
  <c r="AG41" i="5"/>
  <c r="AG34" i="5"/>
  <c r="AG42" i="5"/>
  <c r="AG40" i="5"/>
  <c r="AG39" i="5"/>
  <c r="AG38" i="5"/>
  <c r="AG52" i="5"/>
  <c r="AG33" i="5"/>
  <c r="AG43" i="5"/>
  <c r="AG17" i="5"/>
  <c r="AG19" i="5"/>
  <c r="AG22" i="5"/>
  <c r="AG36" i="5"/>
  <c r="AG16" i="5"/>
  <c r="AG30" i="5"/>
  <c r="AG32" i="5"/>
  <c r="AG55" i="5"/>
  <c r="AG37" i="5"/>
  <c r="AG15" i="5"/>
  <c r="AG50" i="5"/>
  <c r="AG54" i="5"/>
  <c r="AG51" i="5"/>
  <c r="AG53" i="5"/>
  <c r="AG21" i="5"/>
  <c r="AG29" i="5"/>
  <c r="AG35" i="5"/>
  <c r="D8" i="15"/>
  <c r="L10" i="9"/>
  <c r="D10" i="15"/>
  <c r="L7" i="9"/>
  <c r="AA26" i="5"/>
  <c r="AD7" i="5"/>
  <c r="AC92" i="5"/>
  <c r="AC25" i="5" s="1"/>
  <c r="AB3" i="9"/>
  <c r="Y90" i="5"/>
  <c r="W21" i="9"/>
  <c r="V83" i="5"/>
  <c r="V84" i="5" s="1"/>
  <c r="V87" i="5" s="1"/>
  <c r="T20" i="9"/>
  <c r="AB14" i="5"/>
  <c r="AB11" i="5"/>
  <c r="AB13" i="5"/>
  <c r="AB12" i="5"/>
  <c r="AB10" i="5"/>
  <c r="AB85" i="5"/>
  <c r="AB78" i="5"/>
  <c r="AB79" i="5"/>
  <c r="AB23" i="5" s="1"/>
  <c r="AB77" i="5"/>
  <c r="AB86" i="5"/>
  <c r="AB24" i="5" s="1"/>
  <c r="AC6" i="5"/>
  <c r="AA4" i="9"/>
  <c r="N56" i="5"/>
  <c r="M10" i="9" s="1"/>
  <c r="N44" i="5"/>
  <c r="G21" i="20" l="1"/>
  <c r="M7" i="9"/>
  <c r="AB26" i="5"/>
  <c r="AE7" i="5"/>
  <c r="AC3" i="9"/>
  <c r="AD92" i="5"/>
  <c r="AD25" i="5" s="1"/>
  <c r="Y91" i="5"/>
  <c r="Y93" i="5" s="1"/>
  <c r="W83" i="5"/>
  <c r="W84" i="5" s="1"/>
  <c r="W87" i="5" s="1"/>
  <c r="E20" i="15" s="1"/>
  <c r="U20" i="9"/>
  <c r="AC14" i="5"/>
  <c r="AC11" i="5"/>
  <c r="AC13" i="5"/>
  <c r="AC12" i="5"/>
  <c r="AC10" i="5"/>
  <c r="AC85" i="5"/>
  <c r="AC78" i="5"/>
  <c r="AC79" i="5"/>
  <c r="AC23" i="5" s="1"/>
  <c r="AC77" i="5"/>
  <c r="AC86" i="5"/>
  <c r="AC24" i="5" s="1"/>
  <c r="AB4" i="9"/>
  <c r="AD6" i="5"/>
  <c r="O44" i="5"/>
  <c r="O56" i="5"/>
  <c r="N10" i="9" s="1"/>
  <c r="N7" i="9" l="1"/>
  <c r="AC26" i="5"/>
  <c r="AF7" i="5"/>
  <c r="AE92" i="5"/>
  <c r="AE25" i="5" s="1"/>
  <c r="AD3" i="9"/>
  <c r="Z90" i="5"/>
  <c r="X21" i="9"/>
  <c r="X83" i="5"/>
  <c r="X84" i="5" s="1"/>
  <c r="X87" i="5" s="1"/>
  <c r="V20" i="9"/>
  <c r="AD14" i="5"/>
  <c r="AD11" i="5"/>
  <c r="AD12" i="5"/>
  <c r="AD13" i="5"/>
  <c r="AD10" i="5"/>
  <c r="AD85" i="5"/>
  <c r="AD78" i="5"/>
  <c r="AD79" i="5"/>
  <c r="AD23" i="5" s="1"/>
  <c r="AD77" i="5"/>
  <c r="AD86" i="5"/>
  <c r="AD24" i="5" s="1"/>
  <c r="AC4" i="9"/>
  <c r="AE6" i="5"/>
  <c r="P56" i="5"/>
  <c r="O10" i="9" s="1"/>
  <c r="P44" i="5"/>
  <c r="O7" i="9" l="1"/>
  <c r="AD26" i="5"/>
  <c r="AG7" i="5"/>
  <c r="F3" i="15" s="1"/>
  <c r="AF92" i="5"/>
  <c r="AF25" i="5" s="1"/>
  <c r="AE3" i="9"/>
  <c r="Z91" i="5"/>
  <c r="Z93" i="5" s="1"/>
  <c r="Y83" i="5"/>
  <c r="W20" i="9"/>
  <c r="AE14" i="5"/>
  <c r="AE11" i="5"/>
  <c r="AE13" i="5"/>
  <c r="AE12" i="5"/>
  <c r="AE10" i="5"/>
  <c r="AE85" i="5"/>
  <c r="AE78" i="5"/>
  <c r="AE79" i="5"/>
  <c r="AE23" i="5" s="1"/>
  <c r="AE77" i="5"/>
  <c r="AE86" i="5"/>
  <c r="AE24" i="5" s="1"/>
  <c r="AD4" i="9"/>
  <c r="AF6" i="5"/>
  <c r="Q44" i="5"/>
  <c r="Q56" i="5"/>
  <c r="P10" i="9" s="1"/>
  <c r="P7" i="9" l="1"/>
  <c r="AE26" i="5"/>
  <c r="AG92" i="5"/>
  <c r="AG25" i="5" s="1"/>
  <c r="AF3" i="9"/>
  <c r="AA90" i="5"/>
  <c r="Y21" i="9"/>
  <c r="Y84" i="5"/>
  <c r="Y87" i="5" s="1"/>
  <c r="AF14" i="5"/>
  <c r="AF11" i="5"/>
  <c r="AF13" i="5"/>
  <c r="AF12" i="5"/>
  <c r="AF10" i="5"/>
  <c r="AF85" i="5"/>
  <c r="AF78" i="5"/>
  <c r="AF79" i="5"/>
  <c r="AF23" i="5" s="1"/>
  <c r="AF77" i="5"/>
  <c r="AF86" i="5"/>
  <c r="AF24" i="5" s="1"/>
  <c r="AE4" i="9"/>
  <c r="AG6" i="5"/>
  <c r="F4" i="15" s="1"/>
  <c r="R56" i="5"/>
  <c r="Q10" i="9" s="1"/>
  <c r="R44" i="5"/>
  <c r="Q7" i="9" l="1"/>
  <c r="AF26" i="5"/>
  <c r="AA91" i="5"/>
  <c r="AA93" i="5" s="1"/>
  <c r="Z83" i="5"/>
  <c r="Z84" i="5" s="1"/>
  <c r="Z87" i="5" s="1"/>
  <c r="X20" i="9"/>
  <c r="AG14" i="5"/>
  <c r="AG11" i="5"/>
  <c r="AG12" i="5"/>
  <c r="AG13" i="5"/>
  <c r="AG10" i="5"/>
  <c r="AG85" i="5"/>
  <c r="AG78" i="5"/>
  <c r="AG79" i="5"/>
  <c r="AG23" i="5" s="1"/>
  <c r="AG77" i="5"/>
  <c r="AG86" i="5"/>
  <c r="AG24" i="5" s="1"/>
  <c r="AF4" i="9"/>
  <c r="S56" i="5"/>
  <c r="R10" i="9" s="1"/>
  <c r="S44" i="5"/>
  <c r="R7" i="9" l="1"/>
  <c r="AG26" i="5"/>
  <c r="F6" i="15" s="1"/>
  <c r="AB90" i="5"/>
  <c r="AB91" i="5" s="1"/>
  <c r="AB93" i="5" s="1"/>
  <c r="Z21" i="9"/>
  <c r="AA83" i="5"/>
  <c r="AA84" i="5" s="1"/>
  <c r="AA87" i="5" s="1"/>
  <c r="Y20" i="9"/>
  <c r="T44" i="5"/>
  <c r="T56" i="5"/>
  <c r="S10" i="9" s="1"/>
  <c r="G44" i="20" l="1"/>
  <c r="S7" i="9"/>
  <c r="AC90" i="5"/>
  <c r="AC91" i="5" s="1"/>
  <c r="AC93" i="5" s="1"/>
  <c r="AA21" i="9"/>
  <c r="AB83" i="5"/>
  <c r="AB84" i="5" s="1"/>
  <c r="AB87" i="5" s="1"/>
  <c r="Z20" i="9"/>
  <c r="U56" i="5"/>
  <c r="T10" i="9" s="1"/>
  <c r="U44" i="5"/>
  <c r="T7" i="9" l="1"/>
  <c r="AD90" i="5"/>
  <c r="AB21" i="9"/>
  <c r="AC83" i="5"/>
  <c r="AA20" i="9"/>
  <c r="V44" i="5"/>
  <c r="V56" i="5"/>
  <c r="U10" i="9" s="1"/>
  <c r="U7" i="9" l="1"/>
  <c r="AD91" i="5"/>
  <c r="AD93" i="5" s="1"/>
  <c r="AC84" i="5"/>
  <c r="AC87" i="5" s="1"/>
  <c r="W44" i="5"/>
  <c r="E7" i="15" s="1"/>
  <c r="G33" i="20" s="1"/>
  <c r="E8" i="15" l="1"/>
  <c r="V7" i="9"/>
  <c r="AE90" i="5"/>
  <c r="AC21" i="9"/>
  <c r="AD83" i="5"/>
  <c r="AB20" i="9"/>
  <c r="W56" i="5"/>
  <c r="X44" i="5"/>
  <c r="V10" i="9" l="1"/>
  <c r="E10" i="15"/>
  <c r="W7" i="9"/>
  <c r="AE91" i="5"/>
  <c r="AE93" i="5" s="1"/>
  <c r="AD84" i="5"/>
  <c r="AD87" i="5" s="1"/>
  <c r="Y44" i="5"/>
  <c r="X56" i="5"/>
  <c r="W10" i="9" s="1"/>
  <c r="G32" i="20" l="1"/>
  <c r="X7" i="9"/>
  <c r="AF90" i="5"/>
  <c r="AD21" i="9"/>
  <c r="AE83" i="5"/>
  <c r="AE84" i="5" s="1"/>
  <c r="AE87" i="5" s="1"/>
  <c r="AC20" i="9"/>
  <c r="Y56" i="5"/>
  <c r="X10" i="9" s="1"/>
  <c r="Z44" i="5"/>
  <c r="F52" i="1"/>
  <c r="I66" i="5" s="1"/>
  <c r="F51" i="1"/>
  <c r="I65" i="5" s="1"/>
  <c r="F50" i="1"/>
  <c r="I64" i="5" s="1"/>
  <c r="F49" i="1"/>
  <c r="I63" i="5" s="1"/>
  <c r="F48" i="1"/>
  <c r="I62" i="5" s="1"/>
  <c r="F47" i="1"/>
  <c r="I61" i="5" s="1"/>
  <c r="F46" i="1"/>
  <c r="I60" i="5" s="1"/>
  <c r="D66" i="1"/>
  <c r="G6" i="20" s="1"/>
  <c r="D53" i="1"/>
  <c r="E110" i="1"/>
  <c r="G8" i="20" s="1"/>
  <c r="F45" i="1"/>
  <c r="I59" i="5" s="1"/>
  <c r="D88" i="1"/>
  <c r="G7" i="20" s="1"/>
  <c r="Y7" i="9" l="1"/>
  <c r="AF91" i="5"/>
  <c r="AF93" i="5" s="1"/>
  <c r="AF83" i="5"/>
  <c r="AF84" i="5" s="1"/>
  <c r="AF87" i="5" s="1"/>
  <c r="AD20" i="9"/>
  <c r="AE60" i="5"/>
  <c r="W60" i="5"/>
  <c r="O60" i="5"/>
  <c r="G60" i="5"/>
  <c r="AD60" i="5"/>
  <c r="V60" i="5"/>
  <c r="N60" i="5"/>
  <c r="F60" i="5"/>
  <c r="AC60" i="5"/>
  <c r="U60" i="5"/>
  <c r="M60" i="5"/>
  <c r="E60" i="5"/>
  <c r="AA60" i="5"/>
  <c r="S60" i="5"/>
  <c r="K60" i="5"/>
  <c r="Z60" i="5"/>
  <c r="R60" i="5"/>
  <c r="J60" i="5"/>
  <c r="X60" i="5"/>
  <c r="T60" i="5"/>
  <c r="Q60" i="5"/>
  <c r="P60" i="5"/>
  <c r="AG60" i="5"/>
  <c r="L60" i="5"/>
  <c r="AB60" i="5"/>
  <c r="H60" i="5"/>
  <c r="AF60" i="5"/>
  <c r="Y60" i="5"/>
  <c r="D60" i="5"/>
  <c r="AA62" i="5"/>
  <c r="S62" i="5"/>
  <c r="K62" i="5"/>
  <c r="Z62" i="5"/>
  <c r="R62" i="5"/>
  <c r="J62" i="5"/>
  <c r="AG62" i="5"/>
  <c r="Y62" i="5"/>
  <c r="Q62" i="5"/>
  <c r="AE62" i="5"/>
  <c r="W62" i="5"/>
  <c r="O62" i="5"/>
  <c r="G62" i="5"/>
  <c r="AD62" i="5"/>
  <c r="V62" i="5"/>
  <c r="N62" i="5"/>
  <c r="F62" i="5"/>
  <c r="AB62" i="5"/>
  <c r="E62" i="5"/>
  <c r="X62" i="5"/>
  <c r="D62" i="5"/>
  <c r="U62" i="5"/>
  <c r="T62" i="5"/>
  <c r="P62" i="5"/>
  <c r="AF62" i="5"/>
  <c r="L62" i="5"/>
  <c r="AC62" i="5"/>
  <c r="H62" i="5"/>
  <c r="M62" i="5"/>
  <c r="AG61" i="5"/>
  <c r="Y61" i="5"/>
  <c r="Q61" i="5"/>
  <c r="AF61" i="5"/>
  <c r="X61" i="5"/>
  <c r="P61" i="5"/>
  <c r="H61" i="5"/>
  <c r="AE61" i="5"/>
  <c r="W61" i="5"/>
  <c r="O61" i="5"/>
  <c r="G61" i="5"/>
  <c r="AC61" i="5"/>
  <c r="U61" i="5"/>
  <c r="M61" i="5"/>
  <c r="E61" i="5"/>
  <c r="AB61" i="5"/>
  <c r="T61" i="5"/>
  <c r="L61" i="5"/>
  <c r="D61" i="5"/>
  <c r="N61" i="5"/>
  <c r="K61" i="5"/>
  <c r="AD61" i="5"/>
  <c r="J61" i="5"/>
  <c r="AA61" i="5"/>
  <c r="F61" i="5"/>
  <c r="Z61" i="5"/>
  <c r="S61" i="5"/>
  <c r="V61" i="5"/>
  <c r="R61" i="5"/>
  <c r="AC63" i="5"/>
  <c r="U63" i="5"/>
  <c r="M63" i="5"/>
  <c r="E63" i="5"/>
  <c r="AB63" i="5"/>
  <c r="T63" i="5"/>
  <c r="L63" i="5"/>
  <c r="D63" i="5"/>
  <c r="AA63" i="5"/>
  <c r="S63" i="5"/>
  <c r="K63" i="5"/>
  <c r="AG63" i="5"/>
  <c r="Y63" i="5"/>
  <c r="Q63" i="5"/>
  <c r="AF63" i="5"/>
  <c r="X63" i="5"/>
  <c r="P63" i="5"/>
  <c r="H63" i="5"/>
  <c r="R63" i="5"/>
  <c r="O63" i="5"/>
  <c r="N63" i="5"/>
  <c r="AE63" i="5"/>
  <c r="J63" i="5"/>
  <c r="AD63" i="5"/>
  <c r="G63" i="5"/>
  <c r="W63" i="5"/>
  <c r="Z63" i="5"/>
  <c r="V63" i="5"/>
  <c r="F63" i="5"/>
  <c r="AE64" i="5"/>
  <c r="W64" i="5"/>
  <c r="O64" i="5"/>
  <c r="G64" i="5"/>
  <c r="AD64" i="5"/>
  <c r="V64" i="5"/>
  <c r="N64" i="5"/>
  <c r="F64" i="5"/>
  <c r="AC64" i="5"/>
  <c r="U64" i="5"/>
  <c r="M64" i="5"/>
  <c r="E64" i="5"/>
  <c r="AA64" i="5"/>
  <c r="S64" i="5"/>
  <c r="K64" i="5"/>
  <c r="Z64" i="5"/>
  <c r="R64" i="5"/>
  <c r="J64" i="5"/>
  <c r="AF64" i="5"/>
  <c r="AB64" i="5"/>
  <c r="H64" i="5"/>
  <c r="Y64" i="5"/>
  <c r="D64" i="5"/>
  <c r="X64" i="5"/>
  <c r="T64" i="5"/>
  <c r="P64" i="5"/>
  <c r="AG64" i="5"/>
  <c r="Q64" i="5"/>
  <c r="L64" i="5"/>
  <c r="AG65" i="5"/>
  <c r="Y65" i="5"/>
  <c r="Q65" i="5"/>
  <c r="AF65" i="5"/>
  <c r="X65" i="5"/>
  <c r="P65" i="5"/>
  <c r="H65" i="5"/>
  <c r="AE65" i="5"/>
  <c r="W65" i="5"/>
  <c r="O65" i="5"/>
  <c r="G65" i="5"/>
  <c r="AD65" i="5"/>
  <c r="AC65" i="5"/>
  <c r="U65" i="5"/>
  <c r="M65" i="5"/>
  <c r="E65" i="5"/>
  <c r="AB65" i="5"/>
  <c r="T65" i="5"/>
  <c r="L65" i="5"/>
  <c r="D65" i="5"/>
  <c r="V65" i="5"/>
  <c r="S65" i="5"/>
  <c r="R65" i="5"/>
  <c r="N65" i="5"/>
  <c r="K65" i="5"/>
  <c r="AA65" i="5"/>
  <c r="F65" i="5"/>
  <c r="Z65" i="5"/>
  <c r="J65" i="5"/>
  <c r="AA66" i="5"/>
  <c r="S66" i="5"/>
  <c r="K66" i="5"/>
  <c r="Z66" i="5"/>
  <c r="R66" i="5"/>
  <c r="J66" i="5"/>
  <c r="AG66" i="5"/>
  <c r="Y66" i="5"/>
  <c r="Q66" i="5"/>
  <c r="AF66" i="5"/>
  <c r="X66" i="5"/>
  <c r="P66" i="5"/>
  <c r="H66" i="5"/>
  <c r="AE66" i="5"/>
  <c r="W66" i="5"/>
  <c r="O66" i="5"/>
  <c r="G66" i="5"/>
  <c r="AD66" i="5"/>
  <c r="V66" i="5"/>
  <c r="N66" i="5"/>
  <c r="F66" i="5"/>
  <c r="U66" i="5"/>
  <c r="T66" i="5"/>
  <c r="M66" i="5"/>
  <c r="L66" i="5"/>
  <c r="E66" i="5"/>
  <c r="AC66" i="5"/>
  <c r="AB66" i="5"/>
  <c r="D66" i="5"/>
  <c r="AA59" i="5"/>
  <c r="Z59" i="5"/>
  <c r="AG59" i="5"/>
  <c r="Y59" i="5"/>
  <c r="Q59" i="5"/>
  <c r="X59" i="5"/>
  <c r="P59" i="5"/>
  <c r="H59" i="5"/>
  <c r="W59" i="5"/>
  <c r="O59" i="5"/>
  <c r="G59" i="5"/>
  <c r="V59" i="5"/>
  <c r="N59" i="5"/>
  <c r="F59" i="5"/>
  <c r="S59" i="5"/>
  <c r="K59" i="5"/>
  <c r="R59" i="5"/>
  <c r="J59" i="5"/>
  <c r="AF59" i="5"/>
  <c r="AE59" i="5"/>
  <c r="AD59" i="5"/>
  <c r="AC59" i="5"/>
  <c r="U59" i="5"/>
  <c r="M59" i="5"/>
  <c r="E59" i="5"/>
  <c r="T59" i="5"/>
  <c r="L59" i="5"/>
  <c r="D59" i="5"/>
  <c r="AB59" i="5"/>
  <c r="AA44" i="5"/>
  <c r="Z56" i="5"/>
  <c r="Y10" i="9" s="1"/>
  <c r="F53" i="1"/>
  <c r="G5" i="20" s="1"/>
  <c r="Z7" i="9" l="1"/>
  <c r="AG90" i="5"/>
  <c r="AE21" i="9"/>
  <c r="AG83" i="5"/>
  <c r="AE20" i="9"/>
  <c r="E46" i="5"/>
  <c r="D6" i="9"/>
  <c r="AA56" i="5"/>
  <c r="Z10" i="9" s="1"/>
  <c r="AB44" i="5"/>
  <c r="D67" i="5"/>
  <c r="C11" i="9" l="1"/>
  <c r="C11" i="15"/>
  <c r="C12" i="15" s="1"/>
  <c r="AA7" i="9"/>
  <c r="AG91" i="5"/>
  <c r="AG93" i="5" s="1"/>
  <c r="AG84" i="5"/>
  <c r="AG87" i="5" s="1"/>
  <c r="F20" i="15" s="1"/>
  <c r="D8" i="9"/>
  <c r="F46" i="5"/>
  <c r="E6" i="9"/>
  <c r="AC44" i="5"/>
  <c r="AB56" i="5"/>
  <c r="AA10" i="9" s="1"/>
  <c r="E67" i="5"/>
  <c r="D69" i="5"/>
  <c r="C12" i="9" l="1"/>
  <c r="AF21" i="9"/>
  <c r="F21" i="15"/>
  <c r="AB7" i="9"/>
  <c r="AF20" i="9"/>
  <c r="E8" i="9"/>
  <c r="E69" i="5"/>
  <c r="E71" i="5" s="1"/>
  <c r="D11" i="9"/>
  <c r="D12" i="9" s="1"/>
  <c r="G46" i="5"/>
  <c r="F6" i="9"/>
  <c r="AC56" i="5"/>
  <c r="AB10" i="9" s="1"/>
  <c r="AD44" i="5"/>
  <c r="F67" i="5"/>
  <c r="AC7" i="9" l="1"/>
  <c r="E73" i="5"/>
  <c r="D15" i="9"/>
  <c r="D14" i="9"/>
  <c r="F69" i="5"/>
  <c r="F71" i="5" s="1"/>
  <c r="E11" i="9"/>
  <c r="E12" i="9" s="1"/>
  <c r="F8" i="9"/>
  <c r="H46" i="5"/>
  <c r="G6" i="9"/>
  <c r="AD56" i="5"/>
  <c r="AC10" i="9" s="1"/>
  <c r="AE44" i="5"/>
  <c r="G67" i="5"/>
  <c r="AD7" i="9" l="1"/>
  <c r="F73" i="5"/>
  <c r="E15" i="9"/>
  <c r="E14" i="9"/>
  <c r="G69" i="5"/>
  <c r="G71" i="5" s="1"/>
  <c r="F11" i="9"/>
  <c r="F12" i="9" s="1"/>
  <c r="G8" i="9"/>
  <c r="I46" i="5"/>
  <c r="H6" i="9"/>
  <c r="AE56" i="5"/>
  <c r="AD10" i="9" s="1"/>
  <c r="AG44" i="5"/>
  <c r="AF44" i="5"/>
  <c r="H67" i="5"/>
  <c r="AE7" i="9" l="1"/>
  <c r="AF7" i="9"/>
  <c r="F7" i="15"/>
  <c r="G43" i="20" s="1"/>
  <c r="G73" i="5"/>
  <c r="F14" i="9"/>
  <c r="F15" i="9"/>
  <c r="H69" i="5"/>
  <c r="H71" i="5" s="1"/>
  <c r="G11" i="9"/>
  <c r="G12" i="9" s="1"/>
  <c r="H8" i="9"/>
  <c r="J46" i="5"/>
  <c r="I6" i="9"/>
  <c r="AF56" i="5"/>
  <c r="AE10" i="9" s="1"/>
  <c r="AG56" i="5"/>
  <c r="I67" i="5"/>
  <c r="F8" i="15" l="1"/>
  <c r="AF10" i="9"/>
  <c r="F10" i="15"/>
  <c r="H73" i="5"/>
  <c r="G14" i="9"/>
  <c r="G15" i="9"/>
  <c r="I69" i="5"/>
  <c r="I71" i="5" s="1"/>
  <c r="H11" i="9"/>
  <c r="H12" i="9" s="1"/>
  <c r="I8" i="9"/>
  <c r="K46" i="5"/>
  <c r="J6" i="9"/>
  <c r="J67" i="5"/>
  <c r="G42" i="20" l="1"/>
  <c r="I73" i="5"/>
  <c r="H15" i="9"/>
  <c r="H14" i="9"/>
  <c r="J69" i="5"/>
  <c r="J71" i="5" s="1"/>
  <c r="I11" i="9"/>
  <c r="I12" i="9" s="1"/>
  <c r="L46" i="5"/>
  <c r="K6" i="9"/>
  <c r="J8" i="9"/>
  <c r="K67" i="5"/>
  <c r="J73" i="5" l="1"/>
  <c r="I14" i="9"/>
  <c r="I15" i="9"/>
  <c r="K69" i="5"/>
  <c r="K71" i="5" s="1"/>
  <c r="J11" i="9"/>
  <c r="J12" i="9" s="1"/>
  <c r="K8" i="9"/>
  <c r="M46" i="5"/>
  <c r="L6" i="9"/>
  <c r="L67" i="5"/>
  <c r="K73" i="5" l="1"/>
  <c r="J15" i="9"/>
  <c r="J14" i="9"/>
  <c r="L69" i="5"/>
  <c r="L71" i="5" s="1"/>
  <c r="K11" i="9"/>
  <c r="K12" i="9" s="1"/>
  <c r="L8" i="9"/>
  <c r="N46" i="5"/>
  <c r="M6" i="9"/>
  <c r="M67" i="5"/>
  <c r="D11" i="15" s="1"/>
  <c r="G20" i="20" s="1"/>
  <c r="D12" i="15" l="1"/>
  <c r="L73" i="5"/>
  <c r="K15" i="9"/>
  <c r="K14" i="9"/>
  <c r="M69" i="5"/>
  <c r="M71" i="5" s="1"/>
  <c r="L11" i="9"/>
  <c r="L12" i="9" s="1"/>
  <c r="M8" i="9"/>
  <c r="O46" i="5"/>
  <c r="N6" i="9"/>
  <c r="N67" i="5"/>
  <c r="D14" i="15" l="1"/>
  <c r="D15" i="15"/>
  <c r="M73" i="5"/>
  <c r="L14" i="9"/>
  <c r="L15" i="9"/>
  <c r="N69" i="5"/>
  <c r="N71" i="5" s="1"/>
  <c r="M11" i="9"/>
  <c r="M12" i="9" s="1"/>
  <c r="N8" i="9"/>
  <c r="P46" i="5"/>
  <c r="O6" i="9"/>
  <c r="O67" i="5"/>
  <c r="G24" i="20" l="1"/>
  <c r="G25" i="20"/>
  <c r="N73" i="5"/>
  <c r="M15" i="9"/>
  <c r="M14" i="9"/>
  <c r="O69" i="5"/>
  <c r="O71" i="5" s="1"/>
  <c r="N11" i="9"/>
  <c r="N12" i="9" s="1"/>
  <c r="O8" i="9"/>
  <c r="Q46" i="5"/>
  <c r="P6" i="9"/>
  <c r="P67" i="5"/>
  <c r="O73" i="5" l="1"/>
  <c r="N14" i="9"/>
  <c r="N15" i="9"/>
  <c r="P69" i="5"/>
  <c r="P71" i="5" s="1"/>
  <c r="O11" i="9"/>
  <c r="O12" i="9" s="1"/>
  <c r="P8" i="9"/>
  <c r="R46" i="5"/>
  <c r="Q6" i="9"/>
  <c r="Q67" i="5"/>
  <c r="P73" i="5" l="1"/>
  <c r="O14" i="9"/>
  <c r="O15" i="9"/>
  <c r="Q69" i="5"/>
  <c r="Q71" i="5" s="1"/>
  <c r="P11" i="9"/>
  <c r="P12" i="9" s="1"/>
  <c r="Q8" i="9"/>
  <c r="S46" i="5"/>
  <c r="R6" i="9"/>
  <c r="R67" i="5"/>
  <c r="Q73" i="5" l="1"/>
  <c r="P15" i="9"/>
  <c r="P14" i="9"/>
  <c r="R69" i="5"/>
  <c r="R71" i="5" s="1"/>
  <c r="R73" i="5" s="1"/>
  <c r="Q11" i="9"/>
  <c r="Q12" i="9" s="1"/>
  <c r="R8" i="9"/>
  <c r="T46" i="5"/>
  <c r="S6" i="9"/>
  <c r="S67" i="5"/>
  <c r="Q15" i="9" l="1"/>
  <c r="Q14" i="9"/>
  <c r="S69" i="5"/>
  <c r="S71" i="5" s="1"/>
  <c r="S73" i="5" s="1"/>
  <c r="R11" i="9"/>
  <c r="R12" i="9" s="1"/>
  <c r="U46" i="5"/>
  <c r="T6" i="9"/>
  <c r="S8" i="9"/>
  <c r="T67" i="5"/>
  <c r="R15" i="9" l="1"/>
  <c r="R14" i="9"/>
  <c r="T69" i="5"/>
  <c r="T71" i="5" s="1"/>
  <c r="T73" i="5" s="1"/>
  <c r="S11" i="9"/>
  <c r="S12" i="9" s="1"/>
  <c r="T8" i="9"/>
  <c r="V46" i="5"/>
  <c r="U6" i="9"/>
  <c r="U67" i="5"/>
  <c r="S15" i="9" l="1"/>
  <c r="S14" i="9"/>
  <c r="U69" i="5"/>
  <c r="U71" i="5" s="1"/>
  <c r="U73" i="5" s="1"/>
  <c r="T11" i="9"/>
  <c r="T12" i="9" s="1"/>
  <c r="U8" i="9"/>
  <c r="W46" i="5"/>
  <c r="V6" i="9"/>
  <c r="V67" i="5"/>
  <c r="T14" i="9" l="1"/>
  <c r="T15" i="9"/>
  <c r="V69" i="5"/>
  <c r="V71" i="5" s="1"/>
  <c r="V73" i="5" s="1"/>
  <c r="U11" i="9"/>
  <c r="U12" i="9" s="1"/>
  <c r="V8" i="9"/>
  <c r="X46" i="5"/>
  <c r="W6" i="9"/>
  <c r="W67" i="5"/>
  <c r="E11" i="15" s="1"/>
  <c r="G31" i="20" s="1"/>
  <c r="E12" i="15" l="1"/>
  <c r="U15" i="9"/>
  <c r="U14" i="9"/>
  <c r="W69" i="5"/>
  <c r="W71" i="5" s="1"/>
  <c r="W73" i="5" s="1"/>
  <c r="V11" i="9"/>
  <c r="V12" i="9" s="1"/>
  <c r="W8" i="9"/>
  <c r="Y46" i="5"/>
  <c r="X6" i="9"/>
  <c r="X67" i="5"/>
  <c r="E14" i="15" l="1"/>
  <c r="E15" i="15"/>
  <c r="V14" i="9"/>
  <c r="V15" i="9"/>
  <c r="X69" i="5"/>
  <c r="X71" i="5" s="1"/>
  <c r="X73" i="5" s="1"/>
  <c r="W11" i="9"/>
  <c r="W12" i="9" s="1"/>
  <c r="X8" i="9"/>
  <c r="Z46" i="5"/>
  <c r="Y6" i="9"/>
  <c r="Y67" i="5"/>
  <c r="G35" i="20" l="1"/>
  <c r="G36" i="20"/>
  <c r="W14" i="9"/>
  <c r="W15" i="9"/>
  <c r="Y69" i="5"/>
  <c r="Y71" i="5" s="1"/>
  <c r="Y73" i="5" s="1"/>
  <c r="X11" i="9"/>
  <c r="X12" i="9" s="1"/>
  <c r="Y8" i="9"/>
  <c r="AA46" i="5"/>
  <c r="Z6" i="9"/>
  <c r="Z67" i="5"/>
  <c r="X15" i="9" l="1"/>
  <c r="X14" i="9"/>
  <c r="Z69" i="5"/>
  <c r="Z71" i="5" s="1"/>
  <c r="Z73" i="5" s="1"/>
  <c r="Y11" i="9"/>
  <c r="Y12" i="9" s="1"/>
  <c r="Z8" i="9"/>
  <c r="AB46" i="5"/>
  <c r="AA6" i="9"/>
  <c r="AA67" i="5"/>
  <c r="Y15" i="9" l="1"/>
  <c r="Y14" i="9"/>
  <c r="AA69" i="5"/>
  <c r="AA71" i="5" s="1"/>
  <c r="AA73" i="5" s="1"/>
  <c r="Z11" i="9"/>
  <c r="Z12" i="9" s="1"/>
  <c r="AA8" i="9"/>
  <c r="AC46" i="5"/>
  <c r="AB6" i="9"/>
  <c r="AB67" i="5"/>
  <c r="Z15" i="9" l="1"/>
  <c r="Z14" i="9"/>
  <c r="AB69" i="5"/>
  <c r="AB71" i="5" s="1"/>
  <c r="AB73" i="5" s="1"/>
  <c r="AA11" i="9"/>
  <c r="AA12" i="9" s="1"/>
  <c r="AB8" i="9"/>
  <c r="AD46" i="5"/>
  <c r="AC6" i="9"/>
  <c r="AC67" i="5"/>
  <c r="AA15" i="9" l="1"/>
  <c r="AA14" i="9"/>
  <c r="AC69" i="5"/>
  <c r="AC71" i="5" s="1"/>
  <c r="AC73" i="5" s="1"/>
  <c r="AB11" i="9"/>
  <c r="AB12" i="9" s="1"/>
  <c r="AC8" i="9"/>
  <c r="AE46" i="5"/>
  <c r="AD6" i="9"/>
  <c r="AD67" i="5"/>
  <c r="AB15" i="9" l="1"/>
  <c r="AB14" i="9"/>
  <c r="AD69" i="5"/>
  <c r="AD71" i="5" s="1"/>
  <c r="AD73" i="5" s="1"/>
  <c r="AC11" i="9"/>
  <c r="AC12" i="9" s="1"/>
  <c r="AD8" i="9"/>
  <c r="AF46" i="5"/>
  <c r="AE6" i="9"/>
  <c r="AG46" i="5"/>
  <c r="AF6" i="9"/>
  <c r="AE67" i="5"/>
  <c r="AC15" i="9" l="1"/>
  <c r="AC14" i="9"/>
  <c r="AE69" i="5"/>
  <c r="AE71" i="5" s="1"/>
  <c r="AE73" i="5" s="1"/>
  <c r="AD11" i="9"/>
  <c r="AD12" i="9" s="1"/>
  <c r="AF8" i="9"/>
  <c r="AE8" i="9"/>
  <c r="AG67" i="5"/>
  <c r="F11" i="15" s="1"/>
  <c r="G41" i="20" s="1"/>
  <c r="AF67" i="5"/>
  <c r="F12" i="15" l="1"/>
  <c r="AD15" i="9"/>
  <c r="AD14" i="9"/>
  <c r="AF69" i="5"/>
  <c r="AF71" i="5" s="1"/>
  <c r="AF73" i="5" s="1"/>
  <c r="AE11" i="9"/>
  <c r="AE12" i="9" s="1"/>
  <c r="AG69" i="5"/>
  <c r="AG71" i="5" s="1"/>
  <c r="AG73" i="5" s="1"/>
  <c r="AF11" i="9"/>
  <c r="AF12" i="9" s="1"/>
  <c r="E76" i="5"/>
  <c r="E80" i="5" s="1"/>
  <c r="AH71" i="5" l="1"/>
  <c r="F15" i="15"/>
  <c r="F14" i="15"/>
  <c r="F75" i="5"/>
  <c r="F76" i="5" s="1"/>
  <c r="F80" i="5" s="1"/>
  <c r="D19" i="9"/>
  <c r="D22" i="9" s="1"/>
  <c r="AF15" i="9"/>
  <c r="AF14" i="9"/>
  <c r="AE14" i="9"/>
  <c r="AE15" i="9"/>
  <c r="G45" i="20" l="1"/>
  <c r="G46" i="20"/>
  <c r="G75" i="5"/>
  <c r="G76" i="5" s="1"/>
  <c r="G80" i="5" s="1"/>
  <c r="E19" i="9"/>
  <c r="E22" i="9" s="1"/>
  <c r="H75" i="5" l="1"/>
  <c r="H76" i="5" s="1"/>
  <c r="H80" i="5" s="1"/>
  <c r="F19" i="9"/>
  <c r="F22" i="9" s="1"/>
  <c r="I75" i="5" l="1"/>
  <c r="I76" i="5" s="1"/>
  <c r="I80" i="5" s="1"/>
  <c r="G19" i="9"/>
  <c r="G22" i="9" s="1"/>
  <c r="J75" i="5" l="1"/>
  <c r="J76" i="5" s="1"/>
  <c r="J80" i="5" s="1"/>
  <c r="H19" i="9"/>
  <c r="H22" i="9" s="1"/>
  <c r="K75" i="5" l="1"/>
  <c r="K76" i="5" s="1"/>
  <c r="K80" i="5" s="1"/>
  <c r="I19" i="9"/>
  <c r="I22" i="9" s="1"/>
  <c r="L75" i="5" l="1"/>
  <c r="L76" i="5" s="1"/>
  <c r="L80" i="5" s="1"/>
  <c r="J19" i="9"/>
  <c r="J22" i="9" s="1"/>
  <c r="M75" i="5" l="1"/>
  <c r="M76" i="5" s="1"/>
  <c r="M80" i="5" s="1"/>
  <c r="D19" i="15" s="1"/>
  <c r="D22" i="15" s="1"/>
  <c r="K19" i="9"/>
  <c r="K22" i="9" s="1"/>
  <c r="G26" i="20" l="1"/>
  <c r="N75" i="5"/>
  <c r="N76" i="5" s="1"/>
  <c r="N80" i="5" s="1"/>
  <c r="L19" i="9"/>
  <c r="L22" i="9" s="1"/>
  <c r="O75" i="5" l="1"/>
  <c r="O76" i="5" s="1"/>
  <c r="O80" i="5" s="1"/>
  <c r="M19" i="9"/>
  <c r="M22" i="9" s="1"/>
  <c r="P75" i="5" l="1"/>
  <c r="P76" i="5" s="1"/>
  <c r="P80" i="5" s="1"/>
  <c r="N19" i="9"/>
  <c r="N22" i="9" s="1"/>
  <c r="Q75" i="5" l="1"/>
  <c r="Q76" i="5" s="1"/>
  <c r="Q80" i="5" s="1"/>
  <c r="O19" i="9"/>
  <c r="O22" i="9" s="1"/>
  <c r="R75" i="5" l="1"/>
  <c r="R76" i="5" s="1"/>
  <c r="R80" i="5" s="1"/>
  <c r="P19" i="9"/>
  <c r="P22" i="9" s="1"/>
  <c r="S75" i="5" l="1"/>
  <c r="S76" i="5" s="1"/>
  <c r="S80" i="5" s="1"/>
  <c r="Q19" i="9"/>
  <c r="Q22" i="9" s="1"/>
  <c r="T75" i="5" l="1"/>
  <c r="T76" i="5" s="1"/>
  <c r="T80" i="5" s="1"/>
  <c r="R19" i="9"/>
  <c r="R22" i="9" s="1"/>
  <c r="U75" i="5" l="1"/>
  <c r="U76" i="5" s="1"/>
  <c r="U80" i="5" s="1"/>
  <c r="S19" i="9"/>
  <c r="S22" i="9" s="1"/>
  <c r="V75" i="5" l="1"/>
  <c r="V76" i="5" s="1"/>
  <c r="V80" i="5" s="1"/>
  <c r="T19" i="9"/>
  <c r="T22" i="9" s="1"/>
  <c r="W75" i="5" l="1"/>
  <c r="W76" i="5" s="1"/>
  <c r="W80" i="5" s="1"/>
  <c r="E19" i="15" s="1"/>
  <c r="E22" i="15" s="1"/>
  <c r="U19" i="9"/>
  <c r="U22" i="9" s="1"/>
  <c r="G37" i="20" l="1"/>
  <c r="X75" i="5"/>
  <c r="X76" i="5" s="1"/>
  <c r="X80" i="5" s="1"/>
  <c r="V19" i="9"/>
  <c r="V22" i="9" s="1"/>
  <c r="Y75" i="5" l="1"/>
  <c r="Y76" i="5" s="1"/>
  <c r="Y80" i="5" s="1"/>
  <c r="W19" i="9"/>
  <c r="W22" i="9" s="1"/>
  <c r="Z75" i="5" l="1"/>
  <c r="Z76" i="5" s="1"/>
  <c r="Z80" i="5" s="1"/>
  <c r="X19" i="9"/>
  <c r="X22" i="9" s="1"/>
  <c r="AA75" i="5" l="1"/>
  <c r="AA76" i="5" s="1"/>
  <c r="AA80" i="5" s="1"/>
  <c r="Y19" i="9"/>
  <c r="Y22" i="9" s="1"/>
  <c r="AB75" i="5" l="1"/>
  <c r="AB76" i="5" s="1"/>
  <c r="AB80" i="5" s="1"/>
  <c r="Z19" i="9"/>
  <c r="Z22" i="9" s="1"/>
  <c r="AC75" i="5" l="1"/>
  <c r="AC76" i="5" s="1"/>
  <c r="AC80" i="5" s="1"/>
  <c r="AA19" i="9"/>
  <c r="AA22" i="9" s="1"/>
  <c r="AD75" i="5" l="1"/>
  <c r="AD76" i="5" s="1"/>
  <c r="AD80" i="5" s="1"/>
  <c r="AB19" i="9"/>
  <c r="AB22" i="9" s="1"/>
  <c r="AE75" i="5" l="1"/>
  <c r="AE76" i="5" s="1"/>
  <c r="AE80" i="5" s="1"/>
  <c r="AC19" i="9"/>
  <c r="AC22" i="9" s="1"/>
  <c r="AF75" i="5" l="1"/>
  <c r="AF76" i="5" s="1"/>
  <c r="AF80" i="5" s="1"/>
  <c r="AD19" i="9"/>
  <c r="AD22" i="9" s="1"/>
  <c r="AG75" i="5" l="1"/>
  <c r="AG76" i="5" s="1"/>
  <c r="AG80" i="5" s="1"/>
  <c r="F19" i="15" s="1"/>
  <c r="F22" i="15" s="1"/>
  <c r="AE19" i="9"/>
  <c r="AE22" i="9" s="1"/>
  <c r="C6" i="9"/>
  <c r="D46" i="5"/>
  <c r="G47" i="20" l="1"/>
  <c r="AF19" i="9"/>
  <c r="AF22" i="9" s="1"/>
  <c r="D71" i="5"/>
  <c r="C8" i="9"/>
  <c r="C15" i="15" l="1"/>
  <c r="G15" i="20" s="1"/>
  <c r="C14" i="15"/>
  <c r="G14" i="20" s="1"/>
  <c r="D73" i="5"/>
  <c r="C15" i="9"/>
  <c r="C14" i="9"/>
  <c r="G9" i="20" l="1"/>
  <c r="G10" i="20"/>
  <c r="D4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Table1" description="Connection to the 'Table1' query in the workbook." type="5" refreshedVersion="6" background="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<sst xmlns="http://schemas.openxmlformats.org/spreadsheetml/2006/main" count="358" uniqueCount="245">
  <si>
    <t>Mon plan budgétaire de logement et de soutien</t>
  </si>
  <si>
    <t>L’outil « Mon plan budgétaire de logement et de soutien » est un outil qui vous aide à préparer votre avenir ou celui de votre proche. Ce budget a été conçu pour un usage personnel et ne doit être utilisé qu’à des fins d’estimation. Pour des conseils juridiques ou financiers, il est préférable de faire appel à des professionnels spécialisés dans leur domaine.</t>
  </si>
  <si>
    <t>Ce budget est divisé en 7 sections, cliquez sur la section pour accéder à une section particulière du budget ou faites défiler vers le bas.</t>
  </si>
  <si>
    <t>Section 1 - Mes renseignements personnels</t>
  </si>
  <si>
    <t>Section 2 - Mes besoins de soutien</t>
  </si>
  <si>
    <t>Section 3 - Mes frais de soutien</t>
  </si>
  <si>
    <t>Section 4 - Mes ressources de soutien</t>
  </si>
  <si>
    <t>Section 5 - Mes frais de logement et de subsistance</t>
  </si>
  <si>
    <t>Section 6 - Mon logement et mes ressources</t>
  </si>
  <si>
    <t>Section 7 - Mes actifs</t>
  </si>
  <si>
    <t>SECTION 1 - Mes renseignements personnels</t>
  </si>
  <si>
    <t>Date du jour :</t>
  </si>
  <si>
    <t>* champ obligatoire</t>
  </si>
  <si>
    <t>Réalisé par :</t>
  </si>
  <si>
    <t>*</t>
  </si>
  <si>
    <t>Column1</t>
  </si>
  <si>
    <t>Column2</t>
  </si>
  <si>
    <t>Column3</t>
  </si>
  <si>
    <t>Mon prénom :</t>
  </si>
  <si>
    <t>Mon nom de famille :</t>
  </si>
  <si>
    <t>Ma date de naissance :</t>
  </si>
  <si>
    <t>Comment je m’identifie :</t>
  </si>
  <si>
    <t>J’aimerais emménager dans :</t>
  </si>
  <si>
    <t>J’aimerais vivre en :</t>
  </si>
  <si>
    <t>Comment j’aimerais vivre :</t>
  </si>
  <si>
    <t>SECTION 2 - Mes besoins de soutien</t>
  </si>
  <si>
    <t xml:space="preserve">Si vous ne connaissez pas le nombre d’heures de soutien dont vous avez besoin; </t>
  </si>
  <si>
    <t>cliquez sur la case bleue pour accéder à la feuille de calcul des heures de soutien</t>
  </si>
  <si>
    <t>Si vous connaissez les heures de soutien dont vous avez besoin, veuillez les indiquer ici :</t>
  </si>
  <si>
    <t xml:space="preserve">Si vous avez utilisé la feuille de calcul des heures de soutien, les heures dont </t>
  </si>
  <si>
    <t>vous avez besoin apparaîtront ici :</t>
  </si>
  <si>
    <t>SECTION 3 - Mes frais de soutien</t>
  </si>
  <si>
    <t xml:space="preserve">Vous avez indiqué que vous aurez besoin </t>
  </si>
  <si>
    <t>d’heures de soutien payées par mois.</t>
  </si>
  <si>
    <t>Source</t>
  </si>
  <si>
    <t>Taux horaire</t>
  </si>
  <si>
    <t>Coût total</t>
  </si>
  <si>
    <t>Entrepreneurs indépendants</t>
  </si>
  <si>
    <t>Si vous modifiez vos heures de soutien, veillez à mettre à jour les cases bleues pour refléter ces changements</t>
  </si>
  <si>
    <t>Travailleur employé par le titulaire du régime</t>
  </si>
  <si>
    <t>Agence de travailleurs employés</t>
  </si>
  <si>
    <t>Micro-comité/Cercle communautaire</t>
  </si>
  <si>
    <t>Administration du plan</t>
  </si>
  <si>
    <t xml:space="preserve">Autre </t>
  </si>
  <si>
    <t>Total des coûts horaires de soutien</t>
  </si>
  <si>
    <t>TAUX D’INFLATION ANNUEL SUPPOSÉ</t>
  </si>
  <si>
    <t>SECTION 4 - Mes ressources de soutien</t>
  </si>
  <si>
    <t>Ressource</t>
  </si>
  <si>
    <t>Financement confirmé</t>
  </si>
  <si>
    <t>Financement Passeport mensuel</t>
  </si>
  <si>
    <t>Programme de financement direct (MinSan)*</t>
  </si>
  <si>
    <t>Financement individualisé (MSESSC)*</t>
  </si>
  <si>
    <t>Autre</t>
  </si>
  <si>
    <t>Total des heures financées</t>
  </si>
  <si>
    <t>SECTION 5 - Mes frais de logement et de subsistance</t>
  </si>
  <si>
    <t>Frais de logement</t>
  </si>
  <si>
    <t>Somme mensuelle</t>
  </si>
  <si>
    <t>Loyer/hypothèque/etc.</t>
  </si>
  <si>
    <t>Frais d’éléments communs - Condos (immeubles)</t>
  </si>
  <si>
    <t>Eau/Égouts</t>
  </si>
  <si>
    <t>Téléphone/Internet/Télévision par câble</t>
  </si>
  <si>
    <t>Chauffage</t>
  </si>
  <si>
    <t>Électricité</t>
  </si>
  <si>
    <t>Téléphone portable</t>
  </si>
  <si>
    <t>Alimentation/Épicerie</t>
  </si>
  <si>
    <t>Assurance</t>
  </si>
  <si>
    <t>Abonnements pour la technologiqe</t>
  </si>
  <si>
    <t>Adhésions/abonnements</t>
  </si>
  <si>
    <t xml:space="preserve">Cotisation au REEI </t>
  </si>
  <si>
    <t>Autre : (Préciser)</t>
  </si>
  <si>
    <t>Autre :</t>
  </si>
  <si>
    <t>Total des dépenses de logement</t>
  </si>
  <si>
    <t>SECTION 6 - Mon logement et mes ressources</t>
  </si>
  <si>
    <t>Programme ontarien de soutien aux personnes handicapées (POSPH)</t>
  </si>
  <si>
    <r>
      <t xml:space="preserve">Revenu de l’emploi si vous </t>
    </r>
    <r>
      <rPr>
        <b/>
        <u/>
        <sz val="12"/>
        <color theme="1"/>
        <rFont val="Arial"/>
        <family val="2"/>
      </rPr>
      <t>n’êtes pas</t>
    </r>
    <r>
      <rPr>
        <sz val="12"/>
        <color theme="1"/>
        <rFont val="Arial"/>
        <family val="2"/>
      </rPr>
      <t xml:space="preserve"> bénéficiaire du POSPH</t>
    </r>
  </si>
  <si>
    <t>Emploi si vous êtes bénéficiaire du POSPH</t>
  </si>
  <si>
    <t>Prestations liées au travail (POSPH)</t>
  </si>
  <si>
    <t>Pension de la Sécurité de la vieillesse (SV)</t>
  </si>
  <si>
    <t>Programme ontarien d’aide relative aux frais d’électricité (POAFE)</t>
  </si>
  <si>
    <t>Régime de pensions du Canada</t>
  </si>
  <si>
    <t xml:space="preserve">Autre : </t>
  </si>
  <si>
    <t>Total des ressources financières :</t>
  </si>
  <si>
    <t>SECTION 7 - Mes actifs</t>
  </si>
  <si>
    <t>Si j'ai un REEI :</t>
  </si>
  <si>
    <t>Quelle est la valeur du REEI aujourd’hui :</t>
  </si>
  <si>
    <t>Calculatrice de REEI</t>
  </si>
  <si>
    <t>Estimation du taux de rendement annuel des investissements :</t>
  </si>
  <si>
    <t>Montant annuel prévu de la contribution personnelle :</t>
  </si>
  <si>
    <t>Montant annuel prévu de la contribution du gouvernement :</t>
  </si>
  <si>
    <t>Il est à noter que la contribution maximale du gouvernement est de 3 500 $ par an et que la limite maximale cumulative est de 70 000 $</t>
  </si>
  <si>
    <t>À quel âge les cotisations prennent-elles fin :</t>
  </si>
  <si>
    <t>À quel âge les retraits commenceront-ils :</t>
  </si>
  <si>
    <t>Quel est le montant annuel estimé des retraits :</t>
  </si>
  <si>
    <t>Ai-je d’autres fonds dans un compte en fiducie pour moi ?</t>
  </si>
  <si>
    <t>Nom de la fiducie</t>
  </si>
  <si>
    <t>Valeur de la fiducie aujourd’hui</t>
  </si>
  <si>
    <t>À quel âge les retraits du fonds commenceront-ils :</t>
  </si>
  <si>
    <t>Est-ce que le produit de la vente d’une maison sera placé dans un compte en fiducie pour moi?</t>
  </si>
  <si>
    <t>En quelle année la maison sera-t-elle vendue?</t>
  </si>
  <si>
    <t>Valeur du produit de la vente disponible pour la fiducie</t>
  </si>
  <si>
    <t>Estimation de la croissance annuelle de la valeur de la maison</t>
  </si>
  <si>
    <t>À quel âge les retraits commenceront-ils?</t>
  </si>
  <si>
    <t>Qu’est-ce que le retrait annuel prévu?</t>
  </si>
  <si>
    <t>Ma feuille de calcul des heures de soutien</t>
  </si>
  <si>
    <t>Mon horaire du matin</t>
  </si>
  <si>
    <t xml:space="preserve">Temps :                      </t>
  </si>
  <si>
    <t>Ce que je fais et pour lequel j’ai besoin d’aide. Soyez précis lorsque vous décrivez les aides dont vous avez besoin.</t>
  </si>
  <si>
    <t>Type de soutien nécessaire</t>
  </si>
  <si>
    <t>Source de soutien</t>
  </si>
  <si>
    <t>Heures de soutien non payées disponibles</t>
  </si>
  <si>
    <t>Heures de soutien payées nécessaires</t>
  </si>
  <si>
    <t>Heures pouvant être réduites par la technologie</t>
  </si>
  <si>
    <t>support</t>
  </si>
  <si>
    <t>supports</t>
  </si>
  <si>
    <t>technology help?</t>
  </si>
  <si>
    <t>AM</t>
  </si>
  <si>
    <t>available?</t>
  </si>
  <si>
    <t>needed</t>
  </si>
  <si>
    <t>Nombre total d’heures nécessaires</t>
  </si>
  <si>
    <t>Mon horaire de l’après-midi</t>
  </si>
  <si>
    <t xml:space="preserve">Temps :       </t>
  </si>
  <si>
    <t>PM</t>
  </si>
  <si>
    <t>Mon horaire du soir</t>
  </si>
  <si>
    <t>Mon programme de nuit</t>
  </si>
  <si>
    <t>Type of Support</t>
  </si>
  <si>
    <t>Source of support</t>
  </si>
  <si>
    <t>Temps :</t>
  </si>
  <si>
    <t>Pendant la nuit</t>
  </si>
  <si>
    <t>Mon horaire hebdomadaire</t>
  </si>
  <si>
    <t>Utilisez cette section pour les tâches que vous effectuez sur une base hebdomadaire et ne remplissez cette section que si ces activités n’ont pas été enregistrées ci-dessus.</t>
  </si>
  <si>
    <t>Date et heure</t>
  </si>
  <si>
    <r>
      <t xml:space="preserve">Total des heures de soutien </t>
    </r>
    <r>
      <rPr>
        <b/>
        <sz val="12"/>
        <color rgb="FFFF0000"/>
        <rFont val="Arial"/>
        <family val="2"/>
      </rPr>
      <t xml:space="preserve">mensuelles </t>
    </r>
    <r>
      <rPr>
        <b/>
        <sz val="12"/>
        <color theme="3"/>
        <rFont val="Arial"/>
        <family val="2"/>
      </rPr>
      <t>nécessaires</t>
    </r>
  </si>
  <si>
    <r>
      <t xml:space="preserve">Total des heures de soutien </t>
    </r>
    <r>
      <rPr>
        <b/>
        <sz val="12"/>
        <color rgb="FFFF0000"/>
        <rFont val="Arial"/>
        <family val="2"/>
      </rPr>
      <t>mensuelles</t>
    </r>
    <r>
      <rPr>
        <b/>
        <sz val="12"/>
        <color theme="3"/>
        <rFont val="Arial"/>
        <family val="2"/>
      </rPr>
      <t xml:space="preserve"> non payées disponibles</t>
    </r>
  </si>
  <si>
    <t>Heures économisées en utilisant la technologie</t>
  </si>
  <si>
    <t>Total des heures de soutien mensuelles financées nécessaires</t>
  </si>
  <si>
    <t>Lorsque vous avez terminé votre entrée, cliquez sur la boîte bleue pour revenir au formulaire d’entrée principal :</t>
  </si>
  <si>
    <t>Résumé du plan à la date de son achèvement :</t>
  </si>
  <si>
    <t>Vue d’ensemble</t>
  </si>
  <si>
    <t>Frais de soutien</t>
  </si>
  <si>
    <t>Les renseignements ci-dessus sont un aperçu de vos besoins financiers pour les 30 prochaines années. En cas de déficit, il est possible que vous puissiez prendre des mesures dès maintenant pour essayer de réduire les coûts de soutien, de logement et de subsistance et, éventuellement, d’augmenter vos revenus.</t>
  </si>
  <si>
    <t>Ressources pour soutien</t>
  </si>
  <si>
    <t>Housing and Living Costs</t>
  </si>
  <si>
    <t>Housing and Living Resources</t>
  </si>
  <si>
    <t>Monthly Surplus/Defict</t>
  </si>
  <si>
    <t>Yearly Surplus/Deficit</t>
  </si>
  <si>
    <t>Assets</t>
  </si>
  <si>
    <t>Frais de logement et de subsistance</t>
  </si>
  <si>
    <t>Ressources pour logement et subsistance</t>
  </si>
  <si>
    <t>Excédent/déficit mensuel</t>
  </si>
  <si>
    <t>Excédent/déficit annuel</t>
  </si>
  <si>
    <t xml:space="preserve">Par exemple, si vous n’avez pas rempli la feuille de calcul des heures de soutien dans la section 2 pour déterminer vos besoins en matière de soutien, vous pouvez le faire maintenant pour voir si ces coûts peuvent être réduits en incorporant la technologie dans le plan. </t>
  </si>
  <si>
    <t>Actifs</t>
  </si>
  <si>
    <t>Résumé du plan dans 10 ans</t>
  </si>
  <si>
    <t>Si vous n’avez pas pris en compte le logement abordable dans le coût de subsistance, il serait peut-être utile de revoir la section 5 et d’examiner comment cela pourrait avoir un impact sur le plan à long terme.</t>
  </si>
  <si>
    <t>Si vous n’avez pas encore investi dans un REEI, cela peut faire une grande différence pour votre plan.</t>
  </si>
  <si>
    <t>Votre navigateur de logement SOPDI peut fournir des renseignements et des ressources pour vous aider dans votre plan pendant que vous attendez les ressources financées par le MSESSC ou que vous les remplacez. La trousse d’information sur le logement de SOPDI peut vous aider à trouver des ressources et des renseignements que vous pouvez utiliser pour développer un plan durable. Si vous ne l’avez pas encore fait, envisagez de participer aux webinaires organisés par les navigateurs de logement SOPDI.</t>
  </si>
  <si>
    <t>Résumé du plan dans 20 ans</t>
  </si>
  <si>
    <t>Résumé du plan dans 30 ans</t>
  </si>
  <si>
    <t>Inflation</t>
  </si>
  <si>
    <t>DÉFINITIONS</t>
  </si>
  <si>
    <r>
      <t>Programme de financement direct (MinSan)</t>
    </r>
    <r>
      <rPr>
        <sz val="12"/>
        <color rgb="FF000000"/>
        <rFont val="Arial"/>
        <family val="2"/>
      </rPr>
      <t xml:space="preserve"> – financement fourni par le ministère de la Santé de l’Ontario (MSO) aux personnes admissibles ayant des besoins de soutien liés à un handicap et/ou à un état de santé, où la personne, une personne qu’elle désigne ou un tiers en son nom, gère le fonds pour payer les services et le soutien. Il s’agit par exemple des soins à domicile gérés par la famille et des services auxiliaires autogérés. </t>
    </r>
    <r>
      <rPr>
        <b/>
        <i/>
        <sz val="12"/>
        <color rgb="FF000000"/>
        <rFont val="Arial"/>
        <family val="2"/>
      </rPr>
      <t>Veuillez noter que cette définition s’applique uniquement à cette trousse d’information sur le logement de SOPDI.</t>
    </r>
  </si>
  <si>
    <r>
      <t>Financement individualisé (MSESSC)</t>
    </r>
    <r>
      <rPr>
        <sz val="12"/>
        <color rgb="FF000000"/>
        <rFont val="Arial"/>
        <family val="2"/>
      </rPr>
      <t xml:space="preserve"> – financement qui a été disponible auparavant dans le cadre de projets pilotes ou d’initiatives ponctuelles pour aider à financer des plans de logement et de soutien personnalisés pour les personnes atteintes d’une déficience intellectuelle. Si les plans peuvent être gérés par l’individu et/ou les personnes qui les soutiennent, les fonds passent généralement par un organisme agréé par le ministère et ne sont pas gérés directement par l’individu ou les personnes qui le soutiennent. Parmi les exemples d’initiatives passées, on peut citer l’Initiative pour un modèle résidentiel innovant (IMRI) et les projets de démonstration de logements innovants financés dans le cadre du groupe de travail sur le logement des Services de l’Ontario pour les personnes ayant une déficience intellectuelle (tous les deux financés par le ministère à l’Enfance, les services communautaires et les services sociaux de l’Ontario). Il n’existe aucune procédure de demande de financement individualisé auprès de Services de l’Ontario pour les personnes ayant une déficience intellectuelle ou du ministère à l’Enfance, les services communautaires et les services sociaux. </t>
    </r>
    <r>
      <rPr>
        <b/>
        <i/>
        <sz val="12"/>
        <color rgb="FF000000"/>
        <rFont val="Arial"/>
        <family val="2"/>
      </rPr>
      <t>Veuillez noter que cette définition s’applique uniquement à cette trousse d’information sur le logement de SOPDI.</t>
    </r>
  </si>
  <si>
    <t>Homme</t>
  </si>
  <si>
    <t>Femme</t>
  </si>
  <si>
    <t>Comment je m’identifie</t>
  </si>
  <si>
    <t>avec un colocataire</t>
  </si>
  <si>
    <t>Non binaire</t>
  </si>
  <si>
    <t>Transgenre</t>
  </si>
  <si>
    <t>Préfère ne pas dire</t>
  </si>
  <si>
    <t>avec amis</t>
  </si>
  <si>
    <t>seul</t>
  </si>
  <si>
    <t>Vivre avec</t>
  </si>
  <si>
    <t>Vivre dans</t>
  </si>
  <si>
    <t>un appartement</t>
  </si>
  <si>
    <t>une maison</t>
  </si>
  <si>
    <t>un immeuble</t>
  </si>
  <si>
    <t>Date du déménagement</t>
  </si>
  <si>
    <t>vivent déjà de manière indépendante</t>
  </si>
  <si>
    <t>moins de 5 ans</t>
  </si>
  <si>
    <t>moins de 10 ans</t>
  </si>
  <si>
    <t>moins de 20 ans</t>
  </si>
  <si>
    <t>Mon résumé budgétaire de logement et de soutien sur 10 ans</t>
  </si>
  <si>
    <t>Année civile</t>
  </si>
  <si>
    <t>Âge</t>
  </si>
  <si>
    <t>Total des ressources pour logement et subsistance</t>
  </si>
  <si>
    <t>Total des frais de logement et de subsistance</t>
  </si>
  <si>
    <t>Total des excédents (déficits) du logement</t>
  </si>
  <si>
    <t>Total des ressources pour soutien</t>
  </si>
  <si>
    <t>Total des dépenses de soutien</t>
  </si>
  <si>
    <t>Total des excédents (déficits) de soutien</t>
  </si>
  <si>
    <t xml:space="preserve">Excédent (déficit) combiné mensuel </t>
  </si>
  <si>
    <t>Excédent (déficit) combiné annuel</t>
  </si>
  <si>
    <t>MES ACTIFS</t>
  </si>
  <si>
    <t>REEI</t>
  </si>
  <si>
    <t>Autres fonds</t>
  </si>
  <si>
    <t>Fiducie de bien immobilier</t>
  </si>
  <si>
    <t>Actifs totaux</t>
  </si>
  <si>
    <t>Postes budgétaires</t>
  </si>
  <si>
    <t>Ressources pour logement</t>
  </si>
  <si>
    <t>Employé(e) et ne reçoit pas de prestations du POSPH</t>
  </si>
  <si>
    <t>Retrait du REEI</t>
  </si>
  <si>
    <t>Retrait du fonds fiduciaire</t>
  </si>
  <si>
    <t>Retrait fiduciaire pour la vente de maison</t>
  </si>
  <si>
    <t>Ressources totales</t>
  </si>
  <si>
    <t>Dépenses totales</t>
  </si>
  <si>
    <t>LOGEMENT EXCÉDENT/(DÉFICIT) DES FONDS</t>
  </si>
  <si>
    <t>Ressources de soutien</t>
  </si>
  <si>
    <t>Financement de Passeport mensuel</t>
  </si>
  <si>
    <t>Programme de financement direct (MinSan)</t>
  </si>
  <si>
    <t>Financement individualisé (MSESSC)</t>
  </si>
  <si>
    <t>Total des ressources de soutien</t>
  </si>
  <si>
    <t>Autre (préciser)</t>
  </si>
  <si>
    <t>Total des coûts de soutien</t>
  </si>
  <si>
    <t>SOUTIEN EXCÉDENT/(DÉFICIT) DES FONDS</t>
  </si>
  <si>
    <t>EXCÉDENT/(DÉFICIT) DU FONDS DE LOGEMENT ET DE SOUTIEN COMBINÉ</t>
  </si>
  <si>
    <t>Ai-je les moyens de financer mon plan de logement et de soutien?</t>
  </si>
  <si>
    <t>Fonds REEI — solde d’ouverture</t>
  </si>
  <si>
    <t>Revenus d’investissement</t>
  </si>
  <si>
    <t>Contribution annuelle de la famille au REEI</t>
  </si>
  <si>
    <t>Contribution annuelle du gouvernement au REEI</t>
  </si>
  <si>
    <t>Versement à la personne aidée</t>
  </si>
  <si>
    <t>Solde de clôture de fiducie du REEI</t>
  </si>
  <si>
    <t>Autre solde de clôture de fiducie</t>
  </si>
  <si>
    <t>Contribution annuelle de la famille au fonds</t>
  </si>
  <si>
    <t>Valeur du logement familial</t>
  </si>
  <si>
    <t>Augmentation de la valeur pour l’année</t>
  </si>
  <si>
    <t xml:space="preserve">Solde de clôture de fiducie pour la vente de la maison </t>
  </si>
  <si>
    <t>Description/Notes</t>
  </si>
  <si>
    <t>ÂGE DE LA PERSONNE</t>
  </si>
  <si>
    <t>ANNÉE DU PLAN</t>
  </si>
  <si>
    <t>Projection des flux de trésorerie à 30 ans</t>
  </si>
  <si>
    <t>Mon résumé budgétaire sur le logement et le soutien sur 30 ans</t>
  </si>
  <si>
    <t>Excédent (déficit) total de soutien</t>
  </si>
  <si>
    <t>Excédent (déficit) annuel combiné</t>
  </si>
  <si>
    <t>Ce formulaire peut vous aider à déterminer les heures de soutien et les domaines dans lesquels la technologie pourrait être utilisée pour réduire les coûts associés afin que vous puissiez mener une vie plus autonome. Vous pouvez le modifier à tout moment, et vos renseignements seront automatiquement mis à jour dans le formulaire de saisie principal. </t>
  </si>
  <si>
    <t>Suivi</t>
  </si>
  <si>
    <t>Rappels</t>
  </si>
  <si>
    <t>Incitations</t>
  </si>
  <si>
    <t>Faire avec</t>
  </si>
  <si>
    <t>Faire pour</t>
  </si>
  <si>
    <t>Aucun</t>
  </si>
  <si>
    <t>Parent ou parent-substitut</t>
  </si>
  <si>
    <t>Soutien payé</t>
  </si>
  <si>
    <t>Soutien non payé</t>
  </si>
  <si>
    <t xml:space="preserve">Technologie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</si>
</sst>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_);\(&quot;$&quot;#,##0\)"/>
    <numFmt numFmtId="165" formatCode="&quot;$&quot;#,##0.00"/>
    <numFmt numFmtId="166" formatCode="_(&quot;$&quot;* #,##0_);_(&quot;$&quot;* \(#,##0\);_(&quot;$&quot;* &quot;-&quot;??_);_(@_)"/>
    <numFmt numFmtId="167" formatCode="[$-F800]dddd\,\ mmmm\ dd\,\ yyyy"/>
    <numFmt numFmtId="168" formatCode="_(&quot;$&quot;* #,##0.0_);_(&quot;$&quot;* \(#,##0.0\);_(&quot;$&quot;* &quot;-&quot;??_);_(@_)"/>
    <numFmt numFmtId="169" formatCode="&quot;$&quot;#,##0"/>
    <numFmt numFmtId="170" formatCode="#,##0\ [$$-C0C]"/>
    <numFmt numFmtId="171" formatCode="#,##0\ [$$-C0C]_);\(#,##0\ [$$-C0C]\)"/>
    <numFmt numFmtId="172" formatCode="#,##0.00\ [$$-C0C]"/>
    <numFmt numFmtId="173" formatCode="_ * #,##0.00_)\ [$$-C0C]_ ;_ * \(#,##0.00\)\ [$$-C0C]_ ;_ * &quot;-&quot;??_)\ [$$-C0C]_ ;_ @_ "/>
    <numFmt numFmtId="174" formatCode="#,##0.00\ [$$-C0C]_);\(#,##0.00\ [$$-C0C]\)"/>
  </numFmts>
  <fonts count="60" x14ac:knownFonts="1">
    <font>
      <sz val="11"/>
      <color theme="1"/>
      <name val="Calibri"/>
      <family val="2"/>
      <scheme val="minor"/>
    </font>
    <font>
      <b/>
      <sz val="11"/>
      <color theme="1"/>
      <name val="Calibri"/>
      <family val="2"/>
      <scheme val="minor"/>
    </font>
    <font>
      <b/>
      <sz val="11"/>
      <color rgb="FFC00000"/>
      <name val="Calibri"/>
      <family val="2"/>
      <scheme val="minor"/>
    </font>
    <font>
      <b/>
      <sz val="12"/>
      <color theme="3"/>
      <name val="Calibri"/>
      <family val="2"/>
      <scheme val="minor"/>
    </font>
    <font>
      <b/>
      <sz val="14"/>
      <color theme="3"/>
      <name val="Calibri"/>
      <family val="2"/>
      <scheme val="minor"/>
    </font>
    <font>
      <sz val="11"/>
      <name val="Calibri"/>
      <family val="2"/>
      <scheme val="minor"/>
    </font>
    <font>
      <sz val="11"/>
      <color rgb="FFFF0000"/>
      <name val="Calibri"/>
      <family val="2"/>
      <scheme val="minor"/>
    </font>
    <font>
      <sz val="12"/>
      <color rgb="FFFF0000"/>
      <name val="Calibri"/>
      <family val="2"/>
      <scheme val="minor"/>
    </font>
    <font>
      <sz val="11"/>
      <color theme="1"/>
      <name val="Calibri"/>
      <family val="2"/>
      <scheme val="minor"/>
    </font>
    <font>
      <sz val="28"/>
      <color theme="1"/>
      <name val="Calibri"/>
      <family val="2"/>
      <scheme val="minor"/>
    </font>
    <font>
      <sz val="11"/>
      <name val="Times New Roman"/>
      <family val="1"/>
    </font>
    <font>
      <b/>
      <sz val="11"/>
      <name val="Times New Roman"/>
      <family val="1"/>
    </font>
    <font>
      <sz val="11"/>
      <color theme="1"/>
      <name val="Times New Roman"/>
      <family val="1"/>
    </font>
    <font>
      <sz val="9"/>
      <name val="Times New Roman"/>
      <family val="1"/>
    </font>
    <font>
      <b/>
      <sz val="9"/>
      <name val="Times New Roman"/>
      <family val="1"/>
    </font>
    <font>
      <b/>
      <sz val="11"/>
      <name val="Calibri"/>
      <family val="2"/>
      <scheme val="minor"/>
    </font>
    <font>
      <b/>
      <sz val="10"/>
      <name val="Calibri"/>
      <family val="2"/>
      <scheme val="minor"/>
    </font>
    <font>
      <b/>
      <sz val="9"/>
      <name val="Calibri"/>
      <family val="2"/>
      <scheme val="minor"/>
    </font>
    <font>
      <b/>
      <sz val="12"/>
      <color rgb="FFC00000"/>
      <name val="Calibri"/>
      <family val="2"/>
      <scheme val="minor"/>
    </font>
    <font>
      <sz val="11"/>
      <color rgb="FFC00000"/>
      <name val="Calibri"/>
      <family val="2"/>
      <scheme val="minor"/>
    </font>
    <font>
      <sz val="20"/>
      <name val="Calibri"/>
      <family val="2"/>
      <scheme val="minor"/>
    </font>
    <font>
      <sz val="12"/>
      <color theme="4" tint="-0.499984740745262"/>
      <name val="Calibri"/>
      <family val="2"/>
      <scheme val="minor"/>
    </font>
    <font>
      <b/>
      <sz val="22"/>
      <color theme="1"/>
      <name val="Calibri"/>
      <family val="2"/>
      <scheme val="minor"/>
    </font>
    <font>
      <u/>
      <sz val="11"/>
      <color theme="10"/>
      <name val="Calibri"/>
      <family val="2"/>
      <scheme val="minor"/>
    </font>
    <font>
      <sz val="16"/>
      <color theme="1" tint="0.14999847407452621"/>
      <name val="Arial"/>
      <family val="2"/>
    </font>
    <font>
      <b/>
      <sz val="26"/>
      <color theme="0"/>
      <name val="Calibri"/>
      <family val="2"/>
      <scheme val="minor"/>
    </font>
    <font>
      <sz val="11"/>
      <color theme="1"/>
      <name val="Arial"/>
      <family val="2"/>
    </font>
    <font>
      <sz val="12"/>
      <color theme="1"/>
      <name val="Arial"/>
      <family val="2"/>
    </font>
    <font>
      <b/>
      <sz val="12"/>
      <color theme="3"/>
      <name val="Arial"/>
      <family val="2"/>
    </font>
    <font>
      <b/>
      <sz val="12"/>
      <color rgb="FFC00000"/>
      <name val="Arial"/>
      <family val="2"/>
    </font>
    <font>
      <sz val="12"/>
      <color rgb="FFC00000"/>
      <name val="Arial"/>
      <family val="2"/>
    </font>
    <font>
      <b/>
      <sz val="12"/>
      <color theme="1"/>
      <name val="Arial"/>
      <family val="2"/>
    </font>
    <font>
      <sz val="12"/>
      <name val="Arial"/>
      <family val="2"/>
    </font>
    <font>
      <sz val="12"/>
      <color theme="3"/>
      <name val="Arial"/>
      <family val="2"/>
    </font>
    <font>
      <sz val="12"/>
      <color theme="4" tint="-0.499984740745262"/>
      <name val="Arial"/>
      <family val="2"/>
    </font>
    <font>
      <b/>
      <sz val="12"/>
      <color rgb="FFFF0000"/>
      <name val="Arial"/>
      <family val="2"/>
    </font>
    <font>
      <b/>
      <sz val="10"/>
      <color rgb="FFC00000"/>
      <name val="Arial"/>
      <family val="2"/>
    </font>
    <font>
      <sz val="11"/>
      <color theme="0"/>
      <name val="Calibri"/>
      <family val="2"/>
      <scheme val="minor"/>
    </font>
    <font>
      <sz val="20"/>
      <color theme="0"/>
      <name val="Calibri"/>
      <family val="2"/>
      <scheme val="minor"/>
    </font>
    <font>
      <b/>
      <u/>
      <sz val="12"/>
      <color theme="1"/>
      <name val="Arial"/>
      <family val="2"/>
    </font>
    <font>
      <b/>
      <sz val="11"/>
      <color theme="1"/>
      <name val="Arial"/>
      <family val="2"/>
    </font>
    <font>
      <b/>
      <sz val="16"/>
      <name val="Calibri"/>
      <family val="2"/>
      <scheme val="minor"/>
    </font>
    <font>
      <b/>
      <sz val="26"/>
      <name val="Calibri"/>
      <family val="2"/>
      <scheme val="minor"/>
    </font>
    <font>
      <b/>
      <sz val="14"/>
      <name val="Arial"/>
      <family val="2"/>
    </font>
    <font>
      <b/>
      <sz val="14"/>
      <color theme="3"/>
      <name val="Arial"/>
      <family val="2"/>
    </font>
    <font>
      <b/>
      <sz val="11"/>
      <color rgb="FFC00000"/>
      <name val="Arial"/>
      <family val="2"/>
    </font>
    <font>
      <b/>
      <sz val="20"/>
      <color theme="3"/>
      <name val="Calibri"/>
      <family val="2"/>
      <scheme val="minor"/>
    </font>
    <font>
      <sz val="14"/>
      <color theme="1" tint="0.14999847407452621"/>
      <name val="Arial"/>
      <family val="2"/>
    </font>
    <font>
      <u/>
      <sz val="14"/>
      <color theme="0"/>
      <name val="Arial"/>
      <family val="2"/>
    </font>
    <font>
      <b/>
      <sz val="12"/>
      <color theme="0"/>
      <name val="Arial"/>
      <family val="2"/>
    </font>
    <font>
      <sz val="11"/>
      <color theme="0"/>
      <name val="Arial"/>
      <family val="2"/>
    </font>
    <font>
      <sz val="12"/>
      <color theme="0"/>
      <name val="Arial"/>
      <family val="2"/>
    </font>
    <font>
      <b/>
      <u/>
      <sz val="12"/>
      <color theme="0"/>
      <name val="Arial"/>
      <family val="2"/>
    </font>
    <font>
      <sz val="12"/>
      <color theme="1"/>
      <name val="Symbol"/>
      <family val="1"/>
      <charset val="2"/>
    </font>
    <font>
      <b/>
      <sz val="16"/>
      <color theme="1"/>
      <name val="Arial"/>
      <family val="2"/>
    </font>
    <font>
      <b/>
      <sz val="12"/>
      <color rgb="FF000000"/>
      <name val="Arial"/>
      <family val="2"/>
    </font>
    <font>
      <sz val="12"/>
      <color rgb="FF000000"/>
      <name val="Arial"/>
      <family val="2"/>
    </font>
    <font>
      <b/>
      <i/>
      <sz val="12"/>
      <color rgb="FF000000"/>
      <name val="Arial"/>
      <family val="2"/>
    </font>
    <font>
      <b/>
      <sz val="20"/>
      <color theme="0"/>
      <name val="Calibri"/>
      <family val="2"/>
      <scheme val="minor"/>
    </font>
    <font>
      <b/>
      <sz val="14"/>
      <color theme="0"/>
      <name val="Calibri"/>
      <family val="2"/>
    </font>
  </fonts>
  <fills count="1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4"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44" fontId="8" fillId="0" borderId="0" applyFont="0" applyFill="0" applyBorder="0" applyAlignment="0" applyProtection="0"/>
    <xf numFmtId="0" fontId="23" fillId="0" borderId="0" applyNumberFormat="0" applyFill="0" applyBorder="0" applyAlignment="0" applyProtection="0"/>
    <xf numFmtId="43" fontId="8" fillId="0" borderId="0" applyFont="0" applyFill="0" applyBorder="0" applyAlignment="0" applyProtection="0"/>
    <xf numFmtId="0" fontId="33" fillId="13" borderId="0" applyNumberFormat="0"/>
  </cellStyleXfs>
  <cellXfs count="339">
    <xf numFmtId="0" fontId="0" fillId="0" borderId="0" xfId="0"/>
    <xf numFmtId="0" fontId="1" fillId="0" borderId="0" xfId="0" applyFont="1"/>
    <xf numFmtId="0" fontId="3" fillId="0" borderId="0" xfId="0" applyFont="1"/>
    <xf numFmtId="0" fontId="3" fillId="2" borderId="0" xfId="0" applyFont="1" applyFill="1"/>
    <xf numFmtId="0" fontId="0" fillId="3" borderId="0" xfId="0" applyFill="1"/>
    <xf numFmtId="0" fontId="9" fillId="3" borderId="0" xfId="0" applyFont="1" applyFill="1"/>
    <xf numFmtId="0" fontId="13" fillId="0" borderId="1" xfId="0" applyFont="1" applyBorder="1" applyAlignment="1">
      <alignment vertical="top" wrapText="1"/>
    </xf>
    <xf numFmtId="0" fontId="14" fillId="0" borderId="1" xfId="0" applyFont="1" applyBorder="1" applyAlignment="1">
      <alignment vertical="top" wrapText="1"/>
    </xf>
    <xf numFmtId="0" fontId="12" fillId="2" borderId="1" xfId="0" applyFont="1" applyFill="1" applyBorder="1" applyAlignment="1">
      <alignment wrapText="1"/>
    </xf>
    <xf numFmtId="0" fontId="0" fillId="2" borderId="0" xfId="0" applyFill="1"/>
    <xf numFmtId="0" fontId="12" fillId="0" borderId="1" xfId="0" applyFont="1" applyBorder="1"/>
    <xf numFmtId="0" fontId="13" fillId="2" borderId="1" xfId="0" applyFont="1" applyFill="1" applyBorder="1" applyAlignment="1">
      <alignment vertical="top" wrapText="1"/>
    </xf>
    <xf numFmtId="166" fontId="0" fillId="0" borderId="0" xfId="0" applyNumberFormat="1"/>
    <xf numFmtId="0" fontId="5" fillId="5" borderId="0" xfId="0" applyFont="1" applyFill="1" applyAlignment="1">
      <alignment vertical="top" wrapText="1"/>
    </xf>
    <xf numFmtId="0" fontId="5" fillId="6" borderId="7" xfId="0" applyFont="1" applyFill="1" applyBorder="1" applyAlignment="1">
      <alignment vertical="top" wrapText="1"/>
    </xf>
    <xf numFmtId="0" fontId="13" fillId="0" borderId="7" xfId="0" applyFont="1" applyBorder="1" applyAlignment="1">
      <alignment vertical="top" wrapText="1"/>
    </xf>
    <xf numFmtId="164" fontId="16" fillId="0" borderId="1" xfId="1" applyNumberFormat="1" applyFont="1" applyBorder="1"/>
    <xf numFmtId="0" fontId="5" fillId="2" borderId="1" xfId="0" applyFont="1" applyFill="1" applyBorder="1" applyAlignment="1">
      <alignment vertical="top" wrapText="1"/>
    </xf>
    <xf numFmtId="0" fontId="15" fillId="0" borderId="1" xfId="0" applyFont="1" applyBorder="1" applyAlignment="1">
      <alignment vertical="top" wrapText="1"/>
    </xf>
    <xf numFmtId="0" fontId="5" fillId="0" borderId="1" xfId="0" applyFont="1" applyBorder="1" applyAlignment="1">
      <alignment vertical="top" wrapText="1"/>
    </xf>
    <xf numFmtId="0" fontId="15" fillId="5" borderId="1" xfId="0" applyFont="1" applyFill="1" applyBorder="1" applyAlignment="1">
      <alignment vertical="top" wrapText="1"/>
    </xf>
    <xf numFmtId="0" fontId="15" fillId="2" borderId="1" xfId="0" applyFont="1" applyFill="1" applyBorder="1" applyAlignment="1">
      <alignment vertical="top" wrapText="1"/>
    </xf>
    <xf numFmtId="0" fontId="15" fillId="0" borderId="10" xfId="0" applyFont="1" applyBorder="1" applyAlignment="1">
      <alignment horizontal="center" vertical="top" wrapText="1"/>
    </xf>
    <xf numFmtId="0" fontId="17" fillId="0" borderId="17" xfId="0" applyFont="1" applyBorder="1" applyAlignment="1">
      <alignment horizontal="center" vertical="top" wrapText="1"/>
    </xf>
    <xf numFmtId="0" fontId="17" fillId="0" borderId="16" xfId="0" applyFont="1" applyBorder="1" applyAlignment="1">
      <alignment horizontal="center" vertical="top" wrapText="1"/>
    </xf>
    <xf numFmtId="0" fontId="0" fillId="0" borderId="7" xfId="0" applyBorder="1"/>
    <xf numFmtId="164" fontId="0" fillId="0" borderId="1" xfId="1" applyNumberFormat="1" applyFont="1" applyBorder="1"/>
    <xf numFmtId="166" fontId="0" fillId="5" borderId="1" xfId="1" applyNumberFormat="1" applyFont="1" applyFill="1" applyBorder="1"/>
    <xf numFmtId="166" fontId="0" fillId="2" borderId="1" xfId="1" applyNumberFormat="1" applyFont="1" applyFill="1" applyBorder="1"/>
    <xf numFmtId="166" fontId="0" fillId="0" borderId="1" xfId="1" applyNumberFormat="1" applyFont="1" applyBorder="1"/>
    <xf numFmtId="164" fontId="0" fillId="5" borderId="1" xfId="1" applyNumberFormat="1" applyFont="1" applyFill="1" applyBorder="1"/>
    <xf numFmtId="166" fontId="0" fillId="6" borderId="0" xfId="0" applyNumberFormat="1" applyFill="1"/>
    <xf numFmtId="10" fontId="0" fillId="3" borderId="0" xfId="0" applyNumberFormat="1" applyFill="1"/>
    <xf numFmtId="10" fontId="11" fillId="0" borderId="10" xfId="0" applyNumberFormat="1" applyFont="1" applyBorder="1" applyAlignment="1">
      <alignment horizontal="right" vertical="top" wrapText="1"/>
    </xf>
    <xf numFmtId="10" fontId="5" fillId="6" borderId="7" xfId="0" applyNumberFormat="1" applyFont="1" applyFill="1" applyBorder="1" applyAlignment="1">
      <alignment vertical="top" wrapText="1"/>
    </xf>
    <xf numFmtId="10" fontId="13" fillId="0" borderId="7" xfId="0" applyNumberFormat="1" applyFont="1" applyBorder="1" applyAlignment="1">
      <alignment vertical="top" wrapText="1"/>
    </xf>
    <xf numFmtId="10" fontId="13" fillId="4" borderId="1" xfId="0" applyNumberFormat="1" applyFont="1" applyFill="1" applyBorder="1" applyAlignment="1" applyProtection="1">
      <alignment vertical="top" wrapText="1"/>
      <protection locked="0"/>
    </xf>
    <xf numFmtId="10" fontId="13" fillId="0" borderId="1" xfId="0" applyNumberFormat="1" applyFont="1" applyBorder="1" applyAlignment="1">
      <alignment vertical="top" wrapText="1"/>
    </xf>
    <xf numFmtId="10" fontId="14" fillId="0" borderId="1" xfId="0" applyNumberFormat="1" applyFont="1" applyBorder="1" applyAlignment="1">
      <alignment vertical="top" wrapText="1"/>
    </xf>
    <xf numFmtId="10" fontId="12" fillId="2" borderId="1" xfId="0" applyNumberFormat="1" applyFont="1" applyFill="1" applyBorder="1"/>
    <xf numFmtId="10" fontId="12" fillId="0" borderId="1" xfId="0" applyNumberFormat="1" applyFont="1" applyBorder="1"/>
    <xf numFmtId="10" fontId="0" fillId="0" borderId="0" xfId="0" applyNumberFormat="1"/>
    <xf numFmtId="10" fontId="11" fillId="0" borderId="9" xfId="0" applyNumberFormat="1" applyFont="1" applyBorder="1" applyAlignment="1">
      <alignment horizontal="right" vertical="top" wrapText="1"/>
    </xf>
    <xf numFmtId="0" fontId="15" fillId="7" borderId="1" xfId="0" applyFont="1" applyFill="1" applyBorder="1" applyAlignment="1">
      <alignment vertical="top" wrapText="1"/>
    </xf>
    <xf numFmtId="0" fontId="13" fillId="7" borderId="1" xfId="0" applyFont="1" applyFill="1" applyBorder="1" applyAlignment="1">
      <alignment vertical="top" wrapText="1"/>
    </xf>
    <xf numFmtId="10" fontId="13" fillId="7" borderId="1" xfId="0" applyNumberFormat="1" applyFont="1" applyFill="1" applyBorder="1" applyAlignment="1">
      <alignment vertical="top" wrapText="1"/>
    </xf>
    <xf numFmtId="164" fontId="15" fillId="7" borderId="1" xfId="1" applyNumberFormat="1" applyFont="1" applyFill="1" applyBorder="1"/>
    <xf numFmtId="0" fontId="0" fillId="7" borderId="0" xfId="0" applyFill="1"/>
    <xf numFmtId="164" fontId="1" fillId="7" borderId="1" xfId="1" applyNumberFormat="1" applyFont="1" applyFill="1" applyBorder="1"/>
    <xf numFmtId="0" fontId="0" fillId="8" borderId="0" xfId="0" applyFill="1"/>
    <xf numFmtId="0" fontId="1" fillId="2" borderId="0" xfId="0" applyFont="1" applyFill="1"/>
    <xf numFmtId="0" fontId="1" fillId="2" borderId="0" xfId="0" applyFont="1" applyFill="1" applyAlignment="1">
      <alignment wrapText="1"/>
    </xf>
    <xf numFmtId="0" fontId="2" fillId="2" borderId="0" xfId="0" applyFont="1" applyFill="1"/>
    <xf numFmtId="0" fontId="7" fillId="2" borderId="0" xfId="0" applyFont="1" applyFill="1" applyAlignment="1">
      <alignment wrapText="1"/>
    </xf>
    <xf numFmtId="0" fontId="6" fillId="2" borderId="0" xfId="0" applyFont="1" applyFill="1" applyAlignment="1">
      <alignment wrapText="1"/>
    </xf>
    <xf numFmtId="0" fontId="19" fillId="2" borderId="0" xfId="0" applyFont="1" applyFill="1"/>
    <xf numFmtId="166" fontId="0" fillId="2" borderId="0" xfId="0" applyNumberFormat="1" applyFill="1"/>
    <xf numFmtId="0" fontId="15" fillId="9" borderId="10" xfId="0" applyFont="1" applyFill="1" applyBorder="1" applyAlignment="1">
      <alignment horizontal="center" vertical="top" wrapText="1"/>
    </xf>
    <xf numFmtId="0" fontId="22" fillId="2" borderId="0" xfId="0" applyFont="1" applyFill="1"/>
    <xf numFmtId="10" fontId="10" fillId="10" borderId="14" xfId="0" applyNumberFormat="1" applyFont="1" applyFill="1" applyBorder="1" applyAlignment="1">
      <alignment vertical="top" wrapText="1"/>
    </xf>
    <xf numFmtId="0" fontId="15" fillId="10" borderId="2" xfId="0" applyFont="1" applyFill="1" applyBorder="1" applyAlignment="1">
      <alignment horizontal="center" vertical="top" wrapText="1"/>
    </xf>
    <xf numFmtId="0" fontId="0" fillId="10" borderId="0" xfId="0" applyFill="1"/>
    <xf numFmtId="0" fontId="5" fillId="10" borderId="1" xfId="0" applyFont="1" applyFill="1" applyBorder="1" applyAlignment="1">
      <alignment vertical="top" wrapText="1"/>
    </xf>
    <xf numFmtId="0" fontId="13" fillId="10" borderId="1" xfId="0" applyFont="1" applyFill="1" applyBorder="1" applyAlignment="1">
      <alignment vertical="top" wrapText="1"/>
    </xf>
    <xf numFmtId="10" fontId="13" fillId="11" borderId="1" xfId="0" applyNumberFormat="1" applyFont="1" applyFill="1" applyBorder="1" applyAlignment="1" applyProtection="1">
      <alignment vertical="top" wrapText="1"/>
      <protection locked="0"/>
    </xf>
    <xf numFmtId="0" fontId="5" fillId="11" borderId="1" xfId="0" applyFont="1" applyFill="1" applyBorder="1" applyAlignment="1">
      <alignment vertical="top" wrapText="1"/>
    </xf>
    <xf numFmtId="0" fontId="13" fillId="11" borderId="1" xfId="0" applyFont="1" applyFill="1" applyBorder="1" applyAlignment="1">
      <alignment vertical="top" wrapText="1"/>
    </xf>
    <xf numFmtId="0" fontId="0" fillId="11" borderId="0" xfId="0" applyFill="1"/>
    <xf numFmtId="166" fontId="0" fillId="11" borderId="0" xfId="0" applyNumberFormat="1" applyFill="1"/>
    <xf numFmtId="166" fontId="0" fillId="11" borderId="18" xfId="0" applyNumberFormat="1" applyFill="1" applyBorder="1"/>
    <xf numFmtId="0" fontId="11" fillId="0" borderId="10" xfId="0" applyFont="1" applyBorder="1" applyAlignment="1">
      <alignment vertical="top" wrapText="1"/>
    </xf>
    <xf numFmtId="0" fontId="11" fillId="0" borderId="9" xfId="0" applyFont="1" applyBorder="1" applyAlignment="1">
      <alignment vertical="top" wrapText="1"/>
    </xf>
    <xf numFmtId="0" fontId="11" fillId="10" borderId="14" xfId="0" applyFont="1" applyFill="1" applyBorder="1" applyAlignment="1">
      <alignment vertical="top" wrapText="1"/>
    </xf>
    <xf numFmtId="0" fontId="15" fillId="6" borderId="7" xfId="0" applyFont="1" applyFill="1" applyBorder="1" applyAlignment="1">
      <alignment vertical="top" wrapText="1"/>
    </xf>
    <xf numFmtId="0" fontId="15" fillId="5" borderId="0" xfId="0" applyFont="1" applyFill="1" applyAlignment="1">
      <alignment vertical="top" wrapText="1"/>
    </xf>
    <xf numFmtId="0" fontId="1" fillId="6" borderId="0" xfId="0" applyFont="1" applyFill="1" applyAlignment="1">
      <alignment vertical="top" wrapText="1"/>
    </xf>
    <xf numFmtId="0" fontId="0" fillId="12" borderId="0" xfId="0" applyFill="1"/>
    <xf numFmtId="0" fontId="18" fillId="12" borderId="0" xfId="0" applyFont="1" applyFill="1"/>
    <xf numFmtId="0" fontId="19" fillId="12" borderId="0" xfId="0" applyFont="1" applyFill="1"/>
    <xf numFmtId="0" fontId="21" fillId="12" borderId="0" xfId="0" applyFont="1" applyFill="1" applyAlignment="1">
      <alignment wrapText="1"/>
    </xf>
    <xf numFmtId="0" fontId="7" fillId="12" borderId="0" xfId="0" applyFont="1" applyFill="1" applyAlignment="1">
      <alignment wrapText="1"/>
    </xf>
    <xf numFmtId="0" fontId="6" fillId="12" borderId="0" xfId="0" applyFont="1" applyFill="1" applyAlignment="1">
      <alignment wrapText="1"/>
    </xf>
    <xf numFmtId="0" fontId="3" fillId="12" borderId="0" xfId="0" applyFont="1" applyFill="1"/>
    <xf numFmtId="0" fontId="25" fillId="12" borderId="0" xfId="0" applyFont="1" applyFill="1" applyAlignment="1">
      <alignment horizontal="center"/>
    </xf>
    <xf numFmtId="0" fontId="26" fillId="2" borderId="0" xfId="0" applyFont="1" applyFill="1"/>
    <xf numFmtId="167" fontId="27" fillId="6" borderId="0" xfId="0" applyNumberFormat="1" applyFont="1" applyFill="1" applyAlignment="1" applyProtection="1">
      <alignment horizontal="left"/>
      <protection locked="0"/>
    </xf>
    <xf numFmtId="18" fontId="27" fillId="2" borderId="0" xfId="0" applyNumberFormat="1" applyFont="1" applyFill="1" applyAlignment="1" applyProtection="1">
      <alignment vertical="top"/>
      <protection locked="0"/>
    </xf>
    <xf numFmtId="0" fontId="27" fillId="6" borderId="0" xfId="0" applyFont="1" applyFill="1" applyAlignment="1" applyProtection="1">
      <alignment horizontal="left"/>
      <protection locked="0"/>
    </xf>
    <xf numFmtId="0" fontId="28" fillId="0" borderId="0" xfId="0" applyFont="1"/>
    <xf numFmtId="0" fontId="29" fillId="2" borderId="0" xfId="0" applyFont="1" applyFill="1"/>
    <xf numFmtId="0" fontId="30" fillId="2" borderId="0" xfId="0" applyFont="1" applyFill="1"/>
    <xf numFmtId="0" fontId="31" fillId="2" borderId="0" xfId="0" applyFont="1" applyFill="1" applyAlignment="1">
      <alignment wrapText="1"/>
    </xf>
    <xf numFmtId="0" fontId="31" fillId="2" borderId="0" xfId="0" applyFont="1" applyFill="1"/>
    <xf numFmtId="0" fontId="27" fillId="2" borderId="0" xfId="0" applyFont="1" applyFill="1"/>
    <xf numFmtId="2" fontId="27" fillId="2" borderId="0" xfId="0" applyNumberFormat="1" applyFont="1" applyFill="1"/>
    <xf numFmtId="0" fontId="28" fillId="2" borderId="0" xfId="0" applyFont="1" applyFill="1"/>
    <xf numFmtId="2" fontId="33" fillId="6" borderId="0" xfId="0" applyNumberFormat="1" applyFont="1" applyFill="1" applyProtection="1">
      <protection locked="0"/>
    </xf>
    <xf numFmtId="2" fontId="27" fillId="7" borderId="0" xfId="0" applyNumberFormat="1" applyFont="1" applyFill="1" applyAlignment="1">
      <alignment horizontal="center"/>
    </xf>
    <xf numFmtId="0" fontId="27" fillId="6" borderId="1" xfId="0" applyFont="1" applyFill="1" applyBorder="1" applyProtection="1">
      <protection locked="0"/>
    </xf>
    <xf numFmtId="4" fontId="27" fillId="6" borderId="1" xfId="0" applyNumberFormat="1" applyFont="1" applyFill="1" applyBorder="1" applyProtection="1">
      <protection locked="0"/>
    </xf>
    <xf numFmtId="18" fontId="27" fillId="6" borderId="4" xfId="0" applyNumberFormat="1" applyFont="1" applyFill="1" applyBorder="1" applyAlignment="1" applyProtection="1">
      <alignment vertical="top" wrapText="1"/>
      <protection locked="0"/>
    </xf>
    <xf numFmtId="10" fontId="26" fillId="6" borderId="0" xfId="0" applyNumberFormat="1" applyFont="1" applyFill="1" applyProtection="1">
      <protection locked="0"/>
    </xf>
    <xf numFmtId="10" fontId="27" fillId="6" borderId="0" xfId="0" applyNumberFormat="1" applyFont="1" applyFill="1" applyProtection="1">
      <protection locked="0"/>
    </xf>
    <xf numFmtId="166" fontId="31" fillId="2" borderId="0" xfId="0" applyNumberFormat="1" applyFont="1" applyFill="1"/>
    <xf numFmtId="166" fontId="27" fillId="6" borderId="1" xfId="0" applyNumberFormat="1" applyFont="1" applyFill="1" applyBorder="1" applyProtection="1">
      <protection locked="0"/>
    </xf>
    <xf numFmtId="0" fontId="32" fillId="6" borderId="4" xfId="0" applyFont="1" applyFill="1" applyBorder="1" applyProtection="1">
      <protection locked="0"/>
    </xf>
    <xf numFmtId="0" fontId="31" fillId="2" borderId="0" xfId="0" applyFont="1" applyFill="1" applyAlignment="1">
      <alignment vertical="center" wrapText="1"/>
    </xf>
    <xf numFmtId="0" fontId="34" fillId="2" borderId="0" xfId="0" applyFont="1" applyFill="1"/>
    <xf numFmtId="0" fontId="31" fillId="0" borderId="0" xfId="0" applyFont="1" applyAlignment="1">
      <alignment vertical="center" wrapText="1"/>
    </xf>
    <xf numFmtId="0" fontId="34" fillId="2" borderId="0" xfId="0" applyFont="1" applyFill="1" applyAlignment="1">
      <alignment wrapText="1"/>
    </xf>
    <xf numFmtId="166" fontId="27" fillId="6" borderId="0" xfId="0" applyNumberFormat="1" applyFont="1" applyFill="1" applyProtection="1">
      <protection locked="0"/>
    </xf>
    <xf numFmtId="0" fontId="27" fillId="6" borderId="0" xfId="0" applyFont="1" applyFill="1" applyProtection="1">
      <protection locked="0"/>
    </xf>
    <xf numFmtId="0" fontId="27" fillId="6" borderId="0" xfId="0" applyFont="1" applyFill="1" applyAlignment="1" applyProtection="1">
      <alignment horizontal="right"/>
      <protection locked="0"/>
    </xf>
    <xf numFmtId="168" fontId="27" fillId="6" borderId="0" xfId="0" applyNumberFormat="1" applyFont="1" applyFill="1" applyProtection="1">
      <protection locked="0"/>
    </xf>
    <xf numFmtId="0" fontId="33" fillId="2" borderId="0" xfId="0" applyFont="1" applyFill="1"/>
    <xf numFmtId="0" fontId="35" fillId="2" borderId="0" xfId="0" applyFont="1" applyFill="1"/>
    <xf numFmtId="0" fontId="24" fillId="2" borderId="0" xfId="0" applyFont="1" applyFill="1" applyAlignment="1">
      <alignment horizontal="left" vertical="top" wrapText="1"/>
    </xf>
    <xf numFmtId="0" fontId="36" fillId="2" borderId="0" xfId="0" applyFont="1" applyFill="1" applyAlignment="1">
      <alignment wrapText="1"/>
    </xf>
    <xf numFmtId="0" fontId="20" fillId="2" borderId="0" xfId="0" applyFont="1" applyFill="1"/>
    <xf numFmtId="0" fontId="5" fillId="2" borderId="0" xfId="0" applyFont="1" applyFill="1"/>
    <xf numFmtId="1" fontId="1" fillId="2" borderId="0" xfId="0" applyNumberFormat="1" applyFont="1" applyFill="1"/>
    <xf numFmtId="0" fontId="38" fillId="12" borderId="0" xfId="0" applyFont="1" applyFill="1"/>
    <xf numFmtId="0" fontId="37" fillId="12" borderId="0" xfId="0" applyFont="1" applyFill="1"/>
    <xf numFmtId="0" fontId="5" fillId="12" borderId="0" xfId="0" applyFont="1" applyFill="1"/>
    <xf numFmtId="0" fontId="1" fillId="12" borderId="0" xfId="0" applyFont="1" applyFill="1"/>
    <xf numFmtId="1" fontId="1" fillId="12" borderId="0" xfId="0" applyNumberFormat="1" applyFont="1" applyFill="1"/>
    <xf numFmtId="166" fontId="0" fillId="12" borderId="0" xfId="0" applyNumberFormat="1" applyFill="1"/>
    <xf numFmtId="0" fontId="29" fillId="2" borderId="0" xfId="0" applyFont="1" applyFill="1" applyAlignment="1">
      <alignment wrapText="1"/>
    </xf>
    <xf numFmtId="0" fontId="30" fillId="2" borderId="0" xfId="0" applyFont="1" applyFill="1" applyAlignment="1" applyProtection="1">
      <alignment horizontal="left"/>
      <protection locked="0"/>
    </xf>
    <xf numFmtId="0" fontId="31" fillId="2" borderId="0" xfId="0" applyFont="1" applyFill="1" applyAlignment="1" applyProtection="1">
      <alignment vertical="top"/>
      <protection locked="0"/>
    </xf>
    <xf numFmtId="0" fontId="40" fillId="2" borderId="0" xfId="0" applyFont="1" applyFill="1"/>
    <xf numFmtId="18" fontId="31" fillId="2" borderId="0" xfId="0" applyNumberFormat="1" applyFont="1" applyFill="1" applyAlignment="1" applyProtection="1">
      <alignment vertical="top"/>
      <protection locked="0"/>
    </xf>
    <xf numFmtId="1" fontId="40" fillId="2" borderId="0" xfId="0" applyNumberFormat="1" applyFont="1" applyFill="1"/>
    <xf numFmtId="166" fontId="26" fillId="2" borderId="0" xfId="0" applyNumberFormat="1" applyFont="1" applyFill="1"/>
    <xf numFmtId="166" fontId="40" fillId="2" borderId="18" xfId="0" applyNumberFormat="1" applyFont="1" applyFill="1" applyBorder="1"/>
    <xf numFmtId="18" fontId="39" fillId="2" borderId="0" xfId="0" applyNumberFormat="1" applyFont="1" applyFill="1" applyAlignment="1" applyProtection="1">
      <alignment vertical="top"/>
      <protection locked="0"/>
    </xf>
    <xf numFmtId="0" fontId="40" fillId="12" borderId="0" xfId="0" applyFont="1" applyFill="1"/>
    <xf numFmtId="1" fontId="40" fillId="12" borderId="0" xfId="0" applyNumberFormat="1" applyFont="1" applyFill="1"/>
    <xf numFmtId="0" fontId="26" fillId="12" borderId="0" xfId="0" applyFont="1" applyFill="1"/>
    <xf numFmtId="0" fontId="41" fillId="2" borderId="0" xfId="0" applyFont="1" applyFill="1"/>
    <xf numFmtId="0" fontId="27" fillId="2" borderId="1" xfId="0" applyFont="1" applyFill="1" applyBorder="1"/>
    <xf numFmtId="0" fontId="31" fillId="0" borderId="1" xfId="0" applyFont="1" applyBorder="1" applyAlignment="1">
      <alignment vertical="top" wrapText="1"/>
    </xf>
    <xf numFmtId="0" fontId="27" fillId="2" borderId="2" xfId="0" applyFont="1" applyFill="1" applyBorder="1"/>
    <xf numFmtId="0" fontId="28" fillId="0" borderId="11" xfId="0" applyFont="1" applyBorder="1"/>
    <xf numFmtId="18" fontId="27" fillId="0" borderId="2" xfId="0" applyNumberFormat="1" applyFont="1" applyBorder="1" applyProtection="1">
      <protection locked="0"/>
    </xf>
    <xf numFmtId="0" fontId="31" fillId="0" borderId="1" xfId="0" applyFont="1" applyBorder="1" applyAlignment="1">
      <alignment wrapText="1"/>
    </xf>
    <xf numFmtId="0" fontId="31" fillId="2" borderId="7" xfId="0" applyFont="1" applyFill="1" applyBorder="1" applyAlignment="1">
      <alignment horizontal="left"/>
    </xf>
    <xf numFmtId="0" fontId="27" fillId="2" borderId="8" xfId="0" applyFont="1" applyFill="1" applyBorder="1"/>
    <xf numFmtId="0" fontId="44" fillId="2" borderId="0" xfId="0" applyFont="1" applyFill="1"/>
    <xf numFmtId="0" fontId="4" fillId="2" borderId="0" xfId="0" applyFont="1" applyFill="1"/>
    <xf numFmtId="0" fontId="1" fillId="0" borderId="19" xfId="0" applyFont="1" applyBorder="1"/>
    <xf numFmtId="0" fontId="1" fillId="0" borderId="20" xfId="0" applyFont="1" applyBorder="1"/>
    <xf numFmtId="0" fontId="1" fillId="0" borderId="21" xfId="0" applyFont="1" applyBorder="1"/>
    <xf numFmtId="0" fontId="0" fillId="0" borderId="22" xfId="0" applyBorder="1"/>
    <xf numFmtId="0" fontId="0" fillId="0" borderId="23" xfId="0" applyBorder="1"/>
    <xf numFmtId="0" fontId="0" fillId="0" borderId="24" xfId="0" applyBorder="1"/>
    <xf numFmtId="0" fontId="0" fillId="0" borderId="25" xfId="0" applyBorder="1"/>
    <xf numFmtId="0" fontId="27" fillId="6" borderId="2" xfId="0" applyFont="1" applyFill="1" applyBorder="1" applyAlignment="1" applyProtection="1">
      <alignment wrapText="1"/>
      <protection locked="0"/>
    </xf>
    <xf numFmtId="0" fontId="27" fillId="6" borderId="2" xfId="0" applyFont="1" applyFill="1" applyBorder="1" applyProtection="1">
      <protection locked="0"/>
    </xf>
    <xf numFmtId="18" fontId="27" fillId="6" borderId="2" xfId="0" applyNumberFormat="1" applyFont="1" applyFill="1" applyBorder="1" applyAlignment="1" applyProtection="1">
      <alignment horizontal="right"/>
      <protection locked="0"/>
    </xf>
    <xf numFmtId="18" fontId="27" fillId="6" borderId="1" xfId="0" applyNumberFormat="1" applyFont="1" applyFill="1" applyBorder="1" applyProtection="1">
      <protection locked="0"/>
    </xf>
    <xf numFmtId="0" fontId="45" fillId="2" borderId="0" xfId="0" applyFont="1" applyFill="1"/>
    <xf numFmtId="0" fontId="46" fillId="2" borderId="0" xfId="0" applyFont="1" applyFill="1"/>
    <xf numFmtId="0" fontId="32" fillId="6" borderId="1" xfId="0" applyFont="1" applyFill="1" applyBorder="1" applyProtection="1">
      <protection locked="0"/>
    </xf>
    <xf numFmtId="20" fontId="27" fillId="6" borderId="7" xfId="0" applyNumberFormat="1" applyFont="1" applyFill="1" applyBorder="1" applyAlignment="1" applyProtection="1">
      <alignment horizontal="right"/>
      <protection locked="0"/>
    </xf>
    <xf numFmtId="0" fontId="27" fillId="6" borderId="7" xfId="0" applyFont="1" applyFill="1" applyBorder="1" applyProtection="1">
      <protection locked="0"/>
    </xf>
    <xf numFmtId="0" fontId="20" fillId="12" borderId="0" xfId="0" applyFont="1" applyFill="1"/>
    <xf numFmtId="0" fontId="49" fillId="12" borderId="0" xfId="0" applyFont="1" applyFill="1" applyAlignment="1" applyProtection="1">
      <alignment vertical="top"/>
      <protection locked="0"/>
    </xf>
    <xf numFmtId="18" fontId="49" fillId="12" borderId="0" xfId="0" applyNumberFormat="1" applyFont="1" applyFill="1" applyAlignment="1" applyProtection="1">
      <alignment vertical="top"/>
      <protection locked="0"/>
    </xf>
    <xf numFmtId="0" fontId="50" fillId="12" borderId="0" xfId="0" applyFont="1" applyFill="1"/>
    <xf numFmtId="18" fontId="51" fillId="12" borderId="0" xfId="0" applyNumberFormat="1" applyFont="1" applyFill="1" applyAlignment="1" applyProtection="1">
      <alignment vertical="top"/>
      <protection locked="0"/>
    </xf>
    <xf numFmtId="18" fontId="52" fillId="12" borderId="0" xfId="0" applyNumberFormat="1" applyFont="1" applyFill="1" applyAlignment="1" applyProtection="1">
      <alignment vertical="top"/>
      <protection locked="0"/>
    </xf>
    <xf numFmtId="0" fontId="32" fillId="2" borderId="1" xfId="0" applyFont="1" applyFill="1" applyBorder="1"/>
    <xf numFmtId="0" fontId="27" fillId="2" borderId="0" xfId="0" applyFont="1" applyFill="1" applyAlignment="1">
      <alignment vertical="center"/>
    </xf>
    <xf numFmtId="0" fontId="32" fillId="2" borderId="0" xfId="0" applyFont="1" applyFill="1"/>
    <xf numFmtId="18" fontId="27" fillId="2" borderId="0" xfId="0" applyNumberFormat="1" applyFont="1" applyFill="1" applyAlignment="1">
      <alignment vertical="top"/>
    </xf>
    <xf numFmtId="18" fontId="27" fillId="2" borderId="2" xfId="0" applyNumberFormat="1" applyFont="1" applyFill="1" applyBorder="1" applyAlignment="1">
      <alignment vertical="top" wrapText="1"/>
    </xf>
    <xf numFmtId="165" fontId="32" fillId="2" borderId="0" xfId="0" applyNumberFormat="1" applyFont="1" applyFill="1"/>
    <xf numFmtId="0" fontId="32" fillId="2" borderId="2" xfId="0" applyFont="1" applyFill="1" applyBorder="1"/>
    <xf numFmtId="0" fontId="27" fillId="2" borderId="2" xfId="0" applyFont="1" applyFill="1" applyBorder="1" applyAlignment="1">
      <alignment vertical="center"/>
    </xf>
    <xf numFmtId="0" fontId="34" fillId="2" borderId="0" xfId="0" applyFont="1" applyFill="1" applyAlignment="1">
      <alignment horizontal="center" vertical="top"/>
    </xf>
    <xf numFmtId="0" fontId="30" fillId="2" borderId="9" xfId="0" applyFont="1" applyFill="1" applyBorder="1" applyAlignment="1">
      <alignment horizontal="left" vertical="top"/>
    </xf>
    <xf numFmtId="0" fontId="30" fillId="2" borderId="0" xfId="0" applyFont="1" applyFill="1" applyAlignment="1">
      <alignment horizontal="left" vertical="top"/>
    </xf>
    <xf numFmtId="0" fontId="27" fillId="0" borderId="0" xfId="0" applyFont="1" applyAlignment="1">
      <alignment vertical="center"/>
    </xf>
    <xf numFmtId="0" fontId="23" fillId="0" borderId="0" xfId="2" applyAlignment="1">
      <alignment vertical="center"/>
    </xf>
    <xf numFmtId="0" fontId="31" fillId="2" borderId="0" xfId="0" applyFont="1" applyFill="1" applyAlignment="1">
      <alignment vertical="center"/>
    </xf>
    <xf numFmtId="0" fontId="53" fillId="2" borderId="0" xfId="0" applyFont="1" applyFill="1" applyAlignment="1">
      <alignment horizontal="left" vertical="center" indent="4"/>
    </xf>
    <xf numFmtId="0" fontId="27" fillId="2" borderId="0" xfId="0" applyFont="1" applyFill="1" applyAlignment="1">
      <alignment horizontal="left"/>
    </xf>
    <xf numFmtId="169" fontId="27" fillId="2" borderId="0" xfId="0" applyNumberFormat="1" applyFont="1" applyFill="1" applyAlignment="1">
      <alignment vertical="center"/>
    </xf>
    <xf numFmtId="169" fontId="27" fillId="2" borderId="0" xfId="0" applyNumberFormat="1" applyFont="1" applyFill="1" applyAlignment="1">
      <alignment vertical="top"/>
    </xf>
    <xf numFmtId="167" fontId="27" fillId="2" borderId="0" xfId="0" applyNumberFormat="1" applyFont="1" applyFill="1"/>
    <xf numFmtId="169" fontId="27" fillId="2" borderId="0" xfId="0" applyNumberFormat="1" applyFont="1" applyFill="1"/>
    <xf numFmtId="0" fontId="27" fillId="12" borderId="0" xfId="0" applyFont="1" applyFill="1" applyAlignment="1">
      <alignment vertical="center"/>
    </xf>
    <xf numFmtId="167" fontId="27" fillId="12" borderId="0" xfId="0" applyNumberFormat="1" applyFont="1" applyFill="1"/>
    <xf numFmtId="0" fontId="27" fillId="2" borderId="0" xfId="0" applyFont="1" applyFill="1" applyAlignment="1">
      <alignment vertical="top" wrapText="1"/>
    </xf>
    <xf numFmtId="0" fontId="27" fillId="2" borderId="0" xfId="0" applyFont="1" applyFill="1" applyAlignment="1">
      <alignment vertical="top"/>
    </xf>
    <xf numFmtId="0" fontId="27" fillId="2" borderId="0" xfId="0" applyFont="1" applyFill="1" applyAlignment="1">
      <alignment vertical="center" wrapText="1"/>
    </xf>
    <xf numFmtId="0" fontId="27" fillId="2" borderId="0" xfId="0" applyFont="1" applyFill="1" applyAlignment="1">
      <alignment horizontal="left" vertical="top" wrapText="1"/>
    </xf>
    <xf numFmtId="0" fontId="26" fillId="2" borderId="0" xfId="0" applyFont="1" applyFill="1" applyAlignment="1">
      <alignment vertical="top"/>
    </xf>
    <xf numFmtId="0" fontId="0" fillId="2" borderId="0" xfId="0" applyFill="1" applyAlignment="1">
      <alignment horizontal="center"/>
    </xf>
    <xf numFmtId="1" fontId="31" fillId="2" borderId="0" xfId="0" applyNumberFormat="1" applyFont="1" applyFill="1"/>
    <xf numFmtId="1" fontId="31" fillId="2" borderId="0" xfId="0" applyNumberFormat="1" applyFont="1" applyFill="1" applyAlignment="1">
      <alignment horizontal="left"/>
    </xf>
    <xf numFmtId="1" fontId="0" fillId="2" borderId="0" xfId="0" applyNumberFormat="1" applyFill="1"/>
    <xf numFmtId="1" fontId="0" fillId="2" borderId="0" xfId="0" applyNumberFormat="1" applyFill="1" applyAlignment="1">
      <alignment horizontal="left"/>
    </xf>
    <xf numFmtId="0" fontId="1" fillId="2" borderId="0" xfId="0" applyFont="1" applyFill="1" applyAlignment="1">
      <alignment vertical="top"/>
    </xf>
    <xf numFmtId="0" fontId="27" fillId="2" borderId="0" xfId="0" applyFont="1" applyFill="1" applyAlignment="1">
      <alignment horizontal="left" vertical="center" indent="4"/>
    </xf>
    <xf numFmtId="2" fontId="33" fillId="13" borderId="0" xfId="3" applyNumberFormat="1" applyFont="1" applyFill="1"/>
    <xf numFmtId="1" fontId="27" fillId="6" borderId="1" xfId="0" applyNumberFormat="1" applyFont="1" applyFill="1" applyBorder="1" applyProtection="1">
      <protection locked="0"/>
    </xf>
    <xf numFmtId="0" fontId="23" fillId="0" borderId="0" xfId="2" applyProtection="1">
      <protection locked="0"/>
    </xf>
    <xf numFmtId="0" fontId="55" fillId="0" borderId="0" xfId="0" applyFont="1" applyAlignment="1">
      <alignment horizontal="justify" vertical="center"/>
    </xf>
    <xf numFmtId="0" fontId="55" fillId="2" borderId="0" xfId="0" applyFont="1" applyFill="1" applyAlignment="1">
      <alignment horizontal="justify" vertical="center"/>
    </xf>
    <xf numFmtId="0" fontId="55" fillId="12" borderId="0" xfId="0" applyFont="1" applyFill="1" applyAlignment="1">
      <alignment horizontal="justify" vertical="center"/>
    </xf>
    <xf numFmtId="0" fontId="58" fillId="12" borderId="0" xfId="0" applyFont="1" applyFill="1"/>
    <xf numFmtId="0" fontId="59" fillId="2" borderId="0" xfId="0" applyFont="1" applyFill="1" applyAlignment="1">
      <alignment horizontal="justify" vertical="center"/>
    </xf>
    <xf numFmtId="16" fontId="27" fillId="6" borderId="0" xfId="0" applyNumberFormat="1" applyFont="1" applyFill="1" applyAlignment="1" applyProtection="1">
      <alignment horizontal="left"/>
      <protection locked="0"/>
    </xf>
    <xf numFmtId="0" fontId="0" fillId="0" borderId="0" xfId="0" applyProtection="1">
      <protection hidden="1"/>
    </xf>
    <xf numFmtId="0" fontId="1" fillId="0" borderId="0" xfId="0" applyFont="1" applyProtection="1">
      <protection hidden="1"/>
    </xf>
    <xf numFmtId="0" fontId="27" fillId="0" borderId="0" xfId="0" applyFont="1" applyProtection="1">
      <protection hidden="1"/>
    </xf>
    <xf numFmtId="0" fontId="26" fillId="0" borderId="0" xfId="0" applyFont="1" applyProtection="1">
      <protection hidden="1"/>
    </xf>
    <xf numFmtId="18" fontId="27" fillId="2" borderId="0" xfId="0" applyNumberFormat="1" applyFont="1" applyFill="1" applyAlignment="1" applyProtection="1">
      <alignment vertical="top" wrapText="1"/>
      <protection locked="0"/>
    </xf>
    <xf numFmtId="18" fontId="31" fillId="2" borderId="0" xfId="0" applyNumberFormat="1" applyFont="1" applyFill="1" applyAlignment="1" applyProtection="1">
      <alignment vertical="top" wrapText="1"/>
      <protection locked="0"/>
    </xf>
    <xf numFmtId="170" fontId="27" fillId="2" borderId="0" xfId="0" applyNumberFormat="1" applyFont="1" applyFill="1"/>
    <xf numFmtId="170" fontId="26" fillId="2" borderId="0" xfId="0" applyNumberFormat="1" applyFont="1" applyFill="1"/>
    <xf numFmtId="171" fontId="27" fillId="6" borderId="1" xfId="0" applyNumberFormat="1" applyFont="1" applyFill="1" applyBorder="1" applyProtection="1">
      <protection locked="0"/>
    </xf>
    <xf numFmtId="171" fontId="32" fillId="2" borderId="0" xfId="0" applyNumberFormat="1" applyFont="1" applyFill="1"/>
    <xf numFmtId="171" fontId="27" fillId="2" borderId="1" xfId="0" applyNumberFormat="1" applyFont="1" applyFill="1" applyBorder="1"/>
    <xf numFmtId="173" fontId="26" fillId="2" borderId="0" xfId="0" applyNumberFormat="1" applyFont="1" applyFill="1"/>
    <xf numFmtId="173" fontId="40" fillId="2" borderId="18" xfId="0" applyNumberFormat="1" applyFont="1" applyFill="1" applyBorder="1"/>
    <xf numFmtId="173" fontId="0" fillId="0" borderId="1" xfId="1" applyNumberFormat="1" applyFont="1" applyBorder="1"/>
    <xf numFmtId="173" fontId="0" fillId="10" borderId="1" xfId="1" applyNumberFormat="1" applyFont="1" applyFill="1" applyBorder="1"/>
    <xf numFmtId="173" fontId="0" fillId="11" borderId="1" xfId="1" applyNumberFormat="1" applyFont="1" applyFill="1" applyBorder="1"/>
    <xf numFmtId="173" fontId="15" fillId="7" borderId="1" xfId="1" applyNumberFormat="1" applyFont="1" applyFill="1" applyBorder="1"/>
    <xf numFmtId="173" fontId="16" fillId="0" borderId="1" xfId="1" applyNumberFormat="1" applyFont="1" applyBorder="1"/>
    <xf numFmtId="173" fontId="0" fillId="5" borderId="1" xfId="1" applyNumberFormat="1" applyFont="1" applyFill="1" applyBorder="1"/>
    <xf numFmtId="173" fontId="0" fillId="2" borderId="1" xfId="1" applyNumberFormat="1" applyFont="1" applyFill="1" applyBorder="1"/>
    <xf numFmtId="173" fontId="1" fillId="7" borderId="1" xfId="1" applyNumberFormat="1" applyFont="1" applyFill="1" applyBorder="1"/>
    <xf numFmtId="173" fontId="0" fillId="0" borderId="0" xfId="0" applyNumberFormat="1"/>
    <xf numFmtId="173" fontId="0" fillId="6" borderId="0" xfId="0" applyNumberFormat="1" applyFill="1"/>
    <xf numFmtId="173" fontId="5" fillId="5" borderId="0" xfId="0" applyNumberFormat="1" applyFont="1" applyFill="1" applyAlignment="1">
      <alignment vertical="top" wrapText="1"/>
    </xf>
    <xf numFmtId="173" fontId="0" fillId="11" borderId="0" xfId="0" applyNumberFormat="1" applyFill="1"/>
    <xf numFmtId="173" fontId="0" fillId="11" borderId="18" xfId="0" applyNumberFormat="1" applyFill="1" applyBorder="1"/>
    <xf numFmtId="166" fontId="0" fillId="11" borderId="18" xfId="0" applyNumberFormat="1" applyFill="1" applyBorder="1" applyAlignment="1">
      <alignment wrapText="1"/>
    </xf>
    <xf numFmtId="171" fontId="26" fillId="2" borderId="0" xfId="0" applyNumberFormat="1" applyFont="1" applyFill="1"/>
    <xf numFmtId="171" fontId="40" fillId="2" borderId="18" xfId="0" applyNumberFormat="1" applyFont="1" applyFill="1" applyBorder="1"/>
    <xf numFmtId="172" fontId="0" fillId="0" borderId="1" xfId="1" applyNumberFormat="1" applyFont="1" applyBorder="1"/>
    <xf numFmtId="172" fontId="0" fillId="10" borderId="1" xfId="1" applyNumberFormat="1" applyFont="1" applyFill="1" applyBorder="1"/>
    <xf numFmtId="172" fontId="0" fillId="11" borderId="1" xfId="1" applyNumberFormat="1" applyFont="1" applyFill="1" applyBorder="1"/>
    <xf numFmtId="172" fontId="15" fillId="7" borderId="1" xfId="1" applyNumberFormat="1" applyFont="1" applyFill="1" applyBorder="1"/>
    <xf numFmtId="174" fontId="0" fillId="0" borderId="1" xfId="1" applyNumberFormat="1" applyFont="1" applyBorder="1"/>
    <xf numFmtId="174" fontId="15" fillId="7" borderId="1" xfId="1" applyNumberFormat="1" applyFont="1" applyFill="1" applyBorder="1"/>
    <xf numFmtId="174" fontId="1" fillId="7" borderId="1" xfId="1" applyNumberFormat="1" applyFont="1" applyFill="1" applyBorder="1"/>
    <xf numFmtId="174" fontId="0" fillId="5" borderId="1" xfId="1" applyNumberFormat="1" applyFont="1" applyFill="1" applyBorder="1"/>
    <xf numFmtId="174" fontId="0" fillId="6" borderId="0" xfId="0" applyNumberFormat="1" applyFill="1"/>
    <xf numFmtId="174" fontId="0" fillId="11" borderId="0" xfId="0" applyNumberFormat="1" applyFill="1"/>
    <xf numFmtId="174" fontId="0" fillId="11" borderId="18" xfId="0" applyNumberFormat="1" applyFill="1" applyBorder="1"/>
    <xf numFmtId="173" fontId="27" fillId="2" borderId="0" xfId="0" applyNumberFormat="1" applyFont="1" applyFill="1"/>
    <xf numFmtId="0" fontId="32" fillId="2" borderId="0" xfId="0" applyFont="1" applyFill="1" applyAlignment="1">
      <alignment wrapText="1"/>
    </xf>
    <xf numFmtId="0" fontId="34" fillId="2" borderId="9" xfId="0" applyFont="1" applyFill="1" applyBorder="1" applyAlignment="1">
      <alignment horizontal="left" vertical="top" wrapText="1"/>
    </xf>
    <xf numFmtId="0" fontId="34" fillId="2" borderId="0" xfId="0" applyFont="1" applyFill="1" applyAlignment="1">
      <alignment horizontal="left" vertical="top" wrapText="1"/>
    </xf>
    <xf numFmtId="0" fontId="27" fillId="2" borderId="0" xfId="0" applyFont="1" applyFill="1" applyAlignment="1">
      <alignment horizontal="left" vertical="top" wrapText="1"/>
    </xf>
    <xf numFmtId="0" fontId="27" fillId="6" borderId="3" xfId="0" applyFont="1" applyFill="1" applyBorder="1" applyAlignment="1" applyProtection="1">
      <alignment horizontal="center" vertical="center"/>
      <protection locked="0"/>
    </xf>
    <xf numFmtId="0" fontId="27" fillId="6" borderId="4" xfId="0" applyFont="1" applyFill="1" applyBorder="1" applyAlignment="1" applyProtection="1">
      <alignment horizontal="center" vertical="center"/>
      <protection locked="0"/>
    </xf>
    <xf numFmtId="0" fontId="48" fillId="14" borderId="0" xfId="2" applyFont="1" applyFill="1" applyAlignment="1" applyProtection="1">
      <alignment horizontal="left" vertical="top"/>
      <protection locked="0"/>
    </xf>
    <xf numFmtId="0" fontId="27" fillId="2" borderId="0" xfId="0" applyFont="1" applyFill="1" applyAlignment="1">
      <alignment vertical="center"/>
    </xf>
    <xf numFmtId="0" fontId="27" fillId="2" borderId="0" xfId="0" applyFont="1" applyFill="1"/>
    <xf numFmtId="0" fontId="25" fillId="12" borderId="0" xfId="0" applyFont="1" applyFill="1" applyAlignment="1">
      <alignment horizontal="center"/>
    </xf>
    <xf numFmtId="0" fontId="23" fillId="2" borderId="9" xfId="2" applyFill="1" applyBorder="1" applyAlignment="1">
      <alignment wrapText="1"/>
    </xf>
    <xf numFmtId="0" fontId="23" fillId="2" borderId="0" xfId="2" applyFill="1" applyBorder="1" applyAlignment="1">
      <alignment wrapText="1"/>
    </xf>
    <xf numFmtId="0" fontId="32" fillId="2" borderId="0" xfId="0" applyFont="1" applyFill="1"/>
    <xf numFmtId="0" fontId="47" fillId="2" borderId="0" xfId="0" applyFont="1" applyFill="1" applyAlignment="1">
      <alignment horizontal="left" vertical="top" wrapText="1"/>
    </xf>
    <xf numFmtId="0" fontId="30" fillId="2" borderId="0" xfId="0" applyFont="1" applyFill="1" applyAlignment="1">
      <alignment wrapText="1"/>
    </xf>
    <xf numFmtId="0" fontId="48" fillId="14" borderId="0" xfId="2" applyFont="1" applyFill="1" applyAlignment="1" applyProtection="1">
      <alignment horizontal="left" vertical="top" wrapText="1"/>
      <protection locked="0"/>
    </xf>
    <xf numFmtId="0" fontId="34" fillId="2" borderId="9" xfId="0" applyFont="1" applyFill="1" applyBorder="1" applyAlignment="1">
      <alignment horizontal="left" vertical="top"/>
    </xf>
    <xf numFmtId="0" fontId="34" fillId="2" borderId="0" xfId="0" applyFont="1" applyFill="1" applyAlignment="1">
      <alignment horizontal="left" vertical="top"/>
    </xf>
    <xf numFmtId="0" fontId="31" fillId="2" borderId="0" xfId="0" applyFont="1" applyFill="1"/>
    <xf numFmtId="18" fontId="27" fillId="2" borderId="0" xfId="0" applyNumberFormat="1" applyFont="1" applyFill="1" applyAlignment="1">
      <alignment vertical="top" wrapText="1"/>
    </xf>
    <xf numFmtId="18" fontId="27" fillId="2" borderId="11" xfId="0" applyNumberFormat="1" applyFont="1" applyFill="1" applyBorder="1" applyAlignment="1">
      <alignment vertical="top" wrapText="1"/>
    </xf>
    <xf numFmtId="18" fontId="27" fillId="2" borderId="0" xfId="0" applyNumberFormat="1" applyFont="1" applyFill="1" applyAlignment="1">
      <alignment vertical="top"/>
    </xf>
    <xf numFmtId="18" fontId="27" fillId="2" borderId="11" xfId="0" applyNumberFormat="1" applyFont="1" applyFill="1" applyBorder="1" applyAlignment="1">
      <alignment vertical="top"/>
    </xf>
    <xf numFmtId="18" fontId="27" fillId="2" borderId="15" xfId="0" applyNumberFormat="1" applyFont="1" applyFill="1" applyBorder="1" applyAlignment="1">
      <alignment vertical="top" wrapText="1"/>
    </xf>
    <xf numFmtId="18" fontId="27" fillId="2" borderId="13" xfId="0" applyNumberFormat="1" applyFont="1" applyFill="1" applyBorder="1" applyAlignment="1">
      <alignment vertical="top" wrapText="1"/>
    </xf>
    <xf numFmtId="0" fontId="31" fillId="2" borderId="0" xfId="0" applyFont="1" applyFill="1" applyAlignment="1">
      <alignment vertical="center" wrapText="1"/>
    </xf>
    <xf numFmtId="0" fontId="28" fillId="2" borderId="0" xfId="0" applyFont="1" applyFill="1"/>
    <xf numFmtId="18" fontId="27" fillId="2" borderId="2" xfId="0" applyNumberFormat="1" applyFont="1" applyFill="1" applyBorder="1" applyAlignment="1">
      <alignment vertical="top"/>
    </xf>
    <xf numFmtId="18" fontId="27" fillId="2" borderId="4" xfId="0" applyNumberFormat="1" applyFont="1" applyFill="1" applyBorder="1" applyAlignment="1">
      <alignment vertical="top"/>
    </xf>
    <xf numFmtId="0" fontId="28" fillId="2" borderId="0" xfId="0" applyFont="1" applyFill="1" applyAlignment="1">
      <alignment wrapText="1"/>
    </xf>
    <xf numFmtId="0" fontId="42" fillId="2" borderId="0" xfId="0" applyFont="1" applyFill="1" applyAlignment="1">
      <alignment horizontal="left"/>
    </xf>
    <xf numFmtId="0" fontId="43" fillId="2" borderId="0" xfId="0" applyFont="1" applyFill="1" applyAlignment="1">
      <alignment horizontal="left" vertical="top" wrapText="1"/>
    </xf>
    <xf numFmtId="0" fontId="31" fillId="0" borderId="1" xfId="0" applyFont="1" applyBorder="1" applyAlignment="1">
      <alignment horizontal="left" vertical="top" wrapText="1"/>
    </xf>
    <xf numFmtId="0" fontId="27" fillId="6" borderId="2" xfId="0" applyFont="1" applyFill="1" applyBorder="1" applyAlignment="1" applyProtection="1">
      <alignment wrapText="1"/>
      <protection locked="0"/>
    </xf>
    <xf numFmtId="0" fontId="27" fillId="6" borderId="3" xfId="0" applyFont="1" applyFill="1" applyBorder="1" applyAlignment="1" applyProtection="1">
      <alignment wrapText="1"/>
      <protection locked="0"/>
    </xf>
    <xf numFmtId="0" fontId="27" fillId="6" borderId="4" xfId="0" applyFont="1" applyFill="1" applyBorder="1" applyAlignment="1" applyProtection="1">
      <alignment wrapText="1"/>
      <protection locked="0"/>
    </xf>
    <xf numFmtId="0" fontId="28" fillId="2" borderId="8" xfId="0" applyFont="1" applyFill="1" applyBorder="1"/>
    <xf numFmtId="0" fontId="31" fillId="0" borderId="5" xfId="0" applyFont="1" applyBorder="1" applyAlignment="1">
      <alignment vertical="top"/>
    </xf>
    <xf numFmtId="0" fontId="31" fillId="0" borderId="6" xfId="0" applyFont="1" applyBorder="1" applyAlignment="1">
      <alignment vertical="top"/>
    </xf>
    <xf numFmtId="0" fontId="31" fillId="0" borderId="10" xfId="0" applyFont="1" applyBorder="1" applyAlignment="1">
      <alignment horizontal="left" vertical="top" wrapText="1"/>
    </xf>
    <xf numFmtId="0" fontId="31" fillId="0" borderId="8" xfId="0" applyFont="1" applyBorder="1" applyAlignment="1">
      <alignment horizontal="left" vertical="top" wrapText="1"/>
    </xf>
    <xf numFmtId="0" fontId="31" fillId="0" borderId="12" xfId="0" applyFont="1" applyBorder="1" applyAlignment="1">
      <alignment horizontal="left" vertical="top" wrapText="1"/>
    </xf>
    <xf numFmtId="0" fontId="31" fillId="0" borderId="9" xfId="0" applyFont="1" applyBorder="1" applyAlignment="1">
      <alignment horizontal="left" vertical="top" wrapText="1"/>
    </xf>
    <xf numFmtId="0" fontId="31" fillId="0" borderId="0" xfId="0" applyFont="1" applyAlignment="1">
      <alignment horizontal="left" vertical="top" wrapText="1"/>
    </xf>
    <xf numFmtId="0" fontId="31" fillId="0" borderId="11" xfId="0" applyFont="1" applyBorder="1" applyAlignment="1">
      <alignment horizontal="left" vertical="top" wrapText="1"/>
    </xf>
    <xf numFmtId="0" fontId="31" fillId="0" borderId="14" xfId="0" applyFont="1" applyBorder="1" applyAlignment="1">
      <alignment horizontal="left" vertical="top" wrapText="1"/>
    </xf>
    <xf numFmtId="0" fontId="31" fillId="0" borderId="15" xfId="0" applyFont="1" applyBorder="1" applyAlignment="1">
      <alignment horizontal="left" vertical="top" wrapText="1"/>
    </xf>
    <xf numFmtId="0" fontId="31" fillId="0" borderId="13" xfId="0" applyFont="1" applyBorder="1" applyAlignment="1">
      <alignment horizontal="left" vertical="top" wrapText="1"/>
    </xf>
    <xf numFmtId="0" fontId="31" fillId="0" borderId="5" xfId="0" applyFont="1" applyBorder="1" applyAlignment="1">
      <alignment vertical="top" wrapText="1"/>
    </xf>
    <xf numFmtId="0" fontId="31" fillId="0" borderId="6" xfId="0" applyFont="1" applyBorder="1" applyAlignment="1">
      <alignment vertical="top" wrapText="1"/>
    </xf>
    <xf numFmtId="0" fontId="31" fillId="0" borderId="7" xfId="0" applyFont="1" applyBorder="1" applyAlignment="1">
      <alignment vertical="top" wrapText="1"/>
    </xf>
    <xf numFmtId="18" fontId="27" fillId="6" borderId="2" xfId="0" applyNumberFormat="1" applyFont="1" applyFill="1" applyBorder="1" applyAlignment="1" applyProtection="1">
      <alignment horizontal="right"/>
      <protection locked="0"/>
    </xf>
    <xf numFmtId="18" fontId="27" fillId="6" borderId="3" xfId="0" applyNumberFormat="1" applyFont="1" applyFill="1" applyBorder="1" applyAlignment="1" applyProtection="1">
      <alignment horizontal="right"/>
      <protection locked="0"/>
    </xf>
    <xf numFmtId="18" fontId="27" fillId="6" borderId="4" xfId="0" applyNumberFormat="1" applyFont="1" applyFill="1" applyBorder="1" applyAlignment="1" applyProtection="1">
      <alignment horizontal="right"/>
      <protection locked="0"/>
    </xf>
    <xf numFmtId="18" fontId="27" fillId="6" borderId="2" xfId="0" applyNumberFormat="1" applyFont="1" applyFill="1" applyBorder="1" applyProtection="1">
      <protection locked="0"/>
    </xf>
    <xf numFmtId="18" fontId="27" fillId="6" borderId="3" xfId="0" applyNumberFormat="1" applyFont="1" applyFill="1" applyBorder="1" applyProtection="1">
      <protection locked="0"/>
    </xf>
    <xf numFmtId="18" fontId="27" fillId="6" borderId="4" xfId="0" applyNumberFormat="1" applyFont="1" applyFill="1" applyBorder="1" applyProtection="1">
      <protection locked="0"/>
    </xf>
    <xf numFmtId="0" fontId="31" fillId="0" borderId="10" xfId="0" applyFont="1" applyBorder="1" applyAlignment="1">
      <alignment vertical="top"/>
    </xf>
    <xf numFmtId="0" fontId="31" fillId="0" borderId="9" xfId="0" applyFont="1" applyBorder="1" applyAlignment="1">
      <alignment vertical="top"/>
    </xf>
    <xf numFmtId="0" fontId="31" fillId="0" borderId="14" xfId="0" applyFont="1" applyBorder="1" applyAlignment="1">
      <alignment vertical="top"/>
    </xf>
    <xf numFmtId="18" fontId="27" fillId="6" borderId="1" xfId="0" applyNumberFormat="1" applyFont="1" applyFill="1" applyBorder="1" applyAlignment="1" applyProtection="1">
      <alignment horizontal="left"/>
      <protection locked="0"/>
    </xf>
    <xf numFmtId="18" fontId="27" fillId="6" borderId="2" xfId="0" applyNumberFormat="1" applyFont="1" applyFill="1" applyBorder="1" applyAlignment="1" applyProtection="1">
      <alignment horizontal="right" wrapText="1"/>
      <protection locked="0"/>
    </xf>
    <xf numFmtId="18" fontId="27" fillId="6" borderId="3" xfId="0" applyNumberFormat="1" applyFont="1" applyFill="1" applyBorder="1" applyAlignment="1" applyProtection="1">
      <alignment horizontal="right" wrapText="1"/>
      <protection locked="0"/>
    </xf>
    <xf numFmtId="18" fontId="27" fillId="6" borderId="4" xfId="0" applyNumberFormat="1" applyFont="1" applyFill="1" applyBorder="1" applyAlignment="1" applyProtection="1">
      <alignment horizontal="right" wrapText="1"/>
      <protection locked="0"/>
    </xf>
    <xf numFmtId="18" fontId="27" fillId="6" borderId="2" xfId="0" applyNumberFormat="1" applyFont="1" applyFill="1" applyBorder="1" applyAlignment="1" applyProtection="1">
      <alignment horizontal="left" wrapText="1"/>
      <protection locked="0"/>
    </xf>
    <xf numFmtId="18" fontId="27" fillId="6" borderId="3" xfId="0" applyNumberFormat="1" applyFont="1" applyFill="1" applyBorder="1" applyAlignment="1" applyProtection="1">
      <alignment horizontal="left" wrapText="1"/>
      <protection locked="0"/>
    </xf>
    <xf numFmtId="18" fontId="27" fillId="6" borderId="4" xfId="0" applyNumberFormat="1" applyFont="1" applyFill="1" applyBorder="1" applyAlignment="1" applyProtection="1">
      <alignment horizontal="left" wrapText="1"/>
      <protection locked="0"/>
    </xf>
    <xf numFmtId="0" fontId="31" fillId="2" borderId="5" xfId="0" applyFont="1" applyFill="1" applyBorder="1" applyAlignment="1">
      <alignment vertical="top" wrapText="1"/>
    </xf>
    <xf numFmtId="0" fontId="31" fillId="2" borderId="6" xfId="0" applyFont="1" applyFill="1" applyBorder="1" applyAlignment="1">
      <alignment vertical="top" wrapText="1"/>
    </xf>
    <xf numFmtId="0" fontId="31" fillId="2" borderId="7" xfId="0" applyFont="1" applyFill="1" applyBorder="1" applyAlignment="1">
      <alignment vertical="top" wrapText="1"/>
    </xf>
    <xf numFmtId="0" fontId="31" fillId="2" borderId="5" xfId="0" applyFont="1" applyFill="1" applyBorder="1" applyAlignment="1">
      <alignment vertical="top"/>
    </xf>
    <xf numFmtId="0" fontId="31" fillId="2" borderId="6" xfId="0" applyFont="1" applyFill="1" applyBorder="1" applyAlignment="1">
      <alignment vertical="top"/>
    </xf>
    <xf numFmtId="0" fontId="31" fillId="2" borderId="1" xfId="0" applyFont="1" applyFill="1" applyBorder="1" applyAlignment="1">
      <alignment vertical="top" wrapText="1"/>
    </xf>
    <xf numFmtId="0" fontId="38" fillId="12" borderId="0" xfId="0" applyFont="1" applyFill="1" applyAlignment="1">
      <alignment horizontal="center" vertical="top"/>
    </xf>
    <xf numFmtId="0" fontId="54" fillId="2" borderId="0" xfId="0" applyFont="1" applyFill="1" applyAlignment="1">
      <alignment horizontal="center" vertical="top" wrapText="1"/>
    </xf>
    <xf numFmtId="0" fontId="27" fillId="2" borderId="0" xfId="0" applyFont="1" applyFill="1" applyAlignment="1">
      <alignment vertical="center" wrapText="1"/>
    </xf>
    <xf numFmtId="0" fontId="10" fillId="12" borderId="5" xfId="0" applyFont="1" applyFill="1" applyBorder="1" applyAlignment="1">
      <alignment vertical="top" wrapText="1"/>
    </xf>
    <xf numFmtId="0" fontId="10" fillId="12" borderId="6" xfId="0" applyFont="1" applyFill="1" applyBorder="1" applyAlignment="1">
      <alignment vertical="top" wrapText="1"/>
    </xf>
    <xf numFmtId="0" fontId="10" fillId="12" borderId="7" xfId="0" applyFont="1" applyFill="1" applyBorder="1" applyAlignment="1">
      <alignment vertical="top" wrapText="1"/>
    </xf>
    <xf numFmtId="174" fontId="0" fillId="0" borderId="0" xfId="0" applyNumberFormat="1" applyAlignment="1">
      <alignment horizontal="center"/>
    </xf>
    <xf numFmtId="0" fontId="5" fillId="12" borderId="0" xfId="0" applyFont="1" applyFill="1"/>
    <xf numFmtId="0" fontId="55" fillId="0" borderId="0" xfId="0" applyFont="1" applyAlignment="1">
      <alignment horizontal="justify" vertical="top"/>
    </xf>
    <xf numFmtId="0" fontId="55" fillId="0" borderId="0" xfId="0" applyFont="1" applyAlignment="1">
      <alignment vertical="top" wrapText="1"/>
    </xf>
  </cellXfs>
  <cellStyles count="5">
    <cellStyle name="Comma" xfId="3" builtinId="3"/>
    <cellStyle name="Currency" xfId="1" builtinId="4"/>
    <cellStyle name="Hyperlink" xfId="2" builtinId="8"/>
    <cellStyle name="Normal" xfId="0" builtinId="0"/>
    <cellStyle name="Style 1" xfId="4" xr:uid="{11EE19A3-F93B-4594-B4CB-8D1A996B725E}"/>
  </cellStyles>
  <dxfs count="7">
    <dxf>
      <protection locked="1" hidden="1"/>
    </dxf>
    <dxf>
      <font>
        <b val="0"/>
        <i val="0"/>
        <strike val="0"/>
        <condense val="0"/>
        <extend val="0"/>
        <outline val="0"/>
        <shadow val="0"/>
        <u val="none"/>
        <vertAlign val="baseline"/>
        <sz val="12"/>
        <color theme="1"/>
        <name val="Arial"/>
        <family val="2"/>
        <scheme val="none"/>
      </font>
      <protection locked="1" hidden="1"/>
    </dxf>
    <dxf>
      <font>
        <b val="0"/>
        <i val="0"/>
        <strike val="0"/>
        <condense val="0"/>
        <extend val="0"/>
        <outline val="0"/>
        <shadow val="0"/>
        <u val="none"/>
        <vertAlign val="baseline"/>
        <sz val="12"/>
        <color theme="1"/>
        <name val="Arial"/>
        <family val="2"/>
        <scheme val="none"/>
      </font>
      <protection locked="1" hidden="1"/>
    </dxf>
    <dxf>
      <protection locked="1" hidden="1"/>
    </dxf>
    <dxf>
      <font>
        <b val="0"/>
        <i val="0"/>
        <strike val="0"/>
        <condense val="0"/>
        <extend val="0"/>
        <outline val="0"/>
        <shadow val="0"/>
        <u val="none"/>
        <vertAlign val="baseline"/>
        <sz val="12"/>
        <color theme="1"/>
        <name val="Arial"/>
        <family val="2"/>
        <scheme val="none"/>
      </font>
      <protection locked="1" hidden="1"/>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Overview!A1"/><Relationship Id="rId2" Type="http://schemas.openxmlformats.org/officeDocument/2006/relationships/hyperlink" Target="#'Support Hours Worksheet'!A1"/><Relationship Id="rId1" Type="http://schemas.openxmlformats.org/officeDocument/2006/relationships/image" Target="../media/image1.png"/><Relationship Id="rId4" Type="http://schemas.openxmlformats.org/officeDocument/2006/relationships/hyperlink" Target="#'For Mail Merge'!A1"/></Relationships>
</file>

<file path=xl/drawings/_rels/drawing2.xml.rels><?xml version="1.0" encoding="UTF-8" standalone="yes"?>
<Relationships xmlns="http://schemas.openxmlformats.org/package/2006/relationships"><Relationship Id="rId2" Type="http://schemas.openxmlformats.org/officeDocument/2006/relationships/hyperlink" Target="#'Input Form'!A31"/><Relationship Id="rId1" Type="http://schemas.openxmlformats.org/officeDocument/2006/relationships/hyperlink" Target="#'Input Form'!B38"/></Relationships>
</file>

<file path=xl/drawings/_rels/drawing3.xml.rels><?xml version="1.0" encoding="UTF-8" standalone="yes"?>
<Relationships xmlns="http://schemas.openxmlformats.org/package/2006/relationships"><Relationship Id="rId1" Type="http://schemas.openxmlformats.org/officeDocument/2006/relationships/hyperlink" Target="#'Input Form'!H130"/></Relationships>
</file>

<file path=xl/drawings/_rels/drawing4.xml.rels><?xml version="1.0" encoding="UTF-8" standalone="yes"?>
<Relationships xmlns="http://schemas.openxmlformats.org/package/2006/relationships"><Relationship Id="rId3" Type="http://schemas.openxmlformats.org/officeDocument/2006/relationships/hyperlink" Target="#'Input Form'!D73"/><Relationship Id="rId2" Type="http://schemas.openxmlformats.org/officeDocument/2006/relationships/hyperlink" Target="#'Support Hours Worksheet'!A1"/><Relationship Id="rId1" Type="http://schemas.openxmlformats.org/officeDocument/2006/relationships/hyperlink" Target="#'Input Form'!A1"/><Relationship Id="rId6" Type="http://schemas.openxmlformats.org/officeDocument/2006/relationships/hyperlink" Target="https://www.sopdi.ca/fr/housing/welcome-to-the-dso-housing-toolkit" TargetMode="External"/><Relationship Id="rId5" Type="http://schemas.openxmlformats.org/officeDocument/2006/relationships/hyperlink" Target="https://www.sopdi.ca/fr/housing/welcome-to-the-dso-housing-toolkit/dso-housing-navigators-contact-list" TargetMode="External"/><Relationship Id="rId4" Type="http://schemas.openxmlformats.org/officeDocument/2006/relationships/hyperlink" Target="https://www.canada.ca/fr/emploi-developpement-social/programmes/invalidite/epargne/montant.html"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Input Form'!H130"/></Relationships>
</file>

<file path=xl/drawings/_rels/drawing6.xml.rels><?xml version="1.0" encoding="UTF-8" standalone="yes"?>
<Relationships xmlns="http://schemas.openxmlformats.org/package/2006/relationships"><Relationship Id="rId1" Type="http://schemas.openxmlformats.org/officeDocument/2006/relationships/hyperlink" Target="#'Input Form'!H130"/></Relationships>
</file>

<file path=xl/drawings/_rels/drawing7.xml.rels><?xml version="1.0" encoding="UTF-8" standalone="yes"?>
<Relationships xmlns="http://schemas.openxmlformats.org/package/2006/relationships"><Relationship Id="rId1" Type="http://schemas.openxmlformats.org/officeDocument/2006/relationships/hyperlink" Target="#'Input Form'!B59"/></Relationships>
</file>

<file path=xl/drawings/drawing1.xml><?xml version="1.0" encoding="utf-8"?>
<xdr:wsDr xmlns:xdr="http://schemas.openxmlformats.org/drawingml/2006/spreadsheetDrawing" xmlns:a="http://schemas.openxmlformats.org/drawingml/2006/main">
  <xdr:twoCellAnchor editAs="oneCell">
    <xdr:from>
      <xdr:col>9</xdr:col>
      <xdr:colOff>317501</xdr:colOff>
      <xdr:row>1</xdr:row>
      <xdr:rowOff>42333</xdr:rowOff>
    </xdr:from>
    <xdr:to>
      <xdr:col>10</xdr:col>
      <xdr:colOff>3882</xdr:colOff>
      <xdr:row>4</xdr:row>
      <xdr:rowOff>16103</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063112" y="268111"/>
          <a:ext cx="1848555" cy="1878770"/>
        </a:xfrm>
        <a:prstGeom prst="rect">
          <a:avLst/>
        </a:prstGeom>
      </xdr:spPr>
    </xdr:pic>
    <xdr:clientData/>
  </xdr:twoCellAnchor>
  <xdr:twoCellAnchor>
    <xdr:from>
      <xdr:col>5</xdr:col>
      <xdr:colOff>23661</xdr:colOff>
      <xdr:row>31</xdr:row>
      <xdr:rowOff>0</xdr:rowOff>
    </xdr:from>
    <xdr:to>
      <xdr:col>6</xdr:col>
      <xdr:colOff>696485</xdr:colOff>
      <xdr:row>34</xdr:row>
      <xdr:rowOff>141110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6703861" y="8720667"/>
          <a:ext cx="1739624" cy="776110"/>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400"/>
            <a:t>Consultez la feuille de calcul des heures de soutien </a:t>
          </a:r>
        </a:p>
      </xdr:txBody>
    </xdr:sp>
    <xdr:clientData/>
  </xdr:twoCellAnchor>
  <xdr:twoCellAnchor>
    <xdr:from>
      <xdr:col>7</xdr:col>
      <xdr:colOff>642054</xdr:colOff>
      <xdr:row>124</xdr:row>
      <xdr:rowOff>21168</xdr:rowOff>
    </xdr:from>
    <xdr:to>
      <xdr:col>9</xdr:col>
      <xdr:colOff>352779</xdr:colOff>
      <xdr:row>128</xdr:row>
      <xdr:rowOff>91723</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000-000007000000}"/>
            </a:ext>
          </a:extLst>
        </xdr:cNvPr>
        <xdr:cNvSpPr txBox="1"/>
      </xdr:nvSpPr>
      <xdr:spPr>
        <a:xfrm>
          <a:off x="9421987" y="28511501"/>
          <a:ext cx="2182992" cy="849489"/>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600">
              <a:solidFill>
                <a:schemeClr val="bg1"/>
              </a:solidFill>
              <a:latin typeface="Arial" panose="020B0604020202020204" pitchFamily="34" charset="0"/>
              <a:cs typeface="Arial" panose="020B0604020202020204" pitchFamily="34" charset="0"/>
            </a:rPr>
            <a:t>Examinez le résumé de votre budget sur 30 ans</a:t>
          </a:r>
        </a:p>
      </xdr:txBody>
    </xdr:sp>
    <xdr:clientData/>
  </xdr:twoCellAnchor>
  <xdr:twoCellAnchor>
    <xdr:from>
      <xdr:col>9</xdr:col>
      <xdr:colOff>670278</xdr:colOff>
      <xdr:row>30</xdr:row>
      <xdr:rowOff>7055</xdr:rowOff>
    </xdr:from>
    <xdr:to>
      <xdr:col>9</xdr:col>
      <xdr:colOff>2171418</xdr:colOff>
      <xdr:row>34</xdr:row>
      <xdr:rowOff>169333</xdr:rowOff>
    </xdr:to>
    <xdr:sp macro="" textlink="">
      <xdr:nvSpPr>
        <xdr:cNvPr id="2" name="TextBox 1">
          <a:hlinkClick xmlns:r="http://schemas.openxmlformats.org/officeDocument/2006/relationships" r:id="rId3"/>
          <a:extLst>
            <a:ext uri="{FF2B5EF4-FFF2-40B4-BE49-F238E27FC236}">
              <a16:creationId xmlns:a16="http://schemas.microsoft.com/office/drawing/2014/main" id="{81510C60-DB13-2309-A2AE-301B56FB3A58}"/>
            </a:ext>
          </a:extLst>
        </xdr:cNvPr>
        <xdr:cNvSpPr txBox="1"/>
      </xdr:nvSpPr>
      <xdr:spPr>
        <a:xfrm>
          <a:off x="11922478" y="8532988"/>
          <a:ext cx="1501140" cy="992012"/>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latin typeface="+mn-lt"/>
              <a:cs typeface="Arial" panose="020B0604020202020204" pitchFamily="34" charset="0"/>
            </a:rPr>
            <a:t>Consultez l’aperçu des 30 dernières années</a:t>
          </a:r>
        </a:p>
      </xdr:txBody>
    </xdr:sp>
    <xdr:clientData/>
  </xdr:twoCellAnchor>
  <xdr:twoCellAnchor>
    <xdr:from>
      <xdr:col>9</xdr:col>
      <xdr:colOff>754945</xdr:colOff>
      <xdr:row>39</xdr:row>
      <xdr:rowOff>14111</xdr:rowOff>
    </xdr:from>
    <xdr:to>
      <xdr:col>9</xdr:col>
      <xdr:colOff>2170289</xdr:colOff>
      <xdr:row>43</xdr:row>
      <xdr:rowOff>118533</xdr:rowOff>
    </xdr:to>
    <xdr:sp macro="" textlink="">
      <xdr:nvSpPr>
        <xdr:cNvPr id="5" name="TextBox 4">
          <a:hlinkClick xmlns:r="http://schemas.openxmlformats.org/officeDocument/2006/relationships" r:id="rId3"/>
          <a:extLst>
            <a:ext uri="{FF2B5EF4-FFF2-40B4-BE49-F238E27FC236}">
              <a16:creationId xmlns:a16="http://schemas.microsoft.com/office/drawing/2014/main" id="{0FE79B16-ADD2-6521-6690-E734119F32CB}"/>
            </a:ext>
          </a:extLst>
        </xdr:cNvPr>
        <xdr:cNvSpPr txBox="1"/>
      </xdr:nvSpPr>
      <xdr:spPr>
        <a:xfrm>
          <a:off x="12007145" y="10588978"/>
          <a:ext cx="1415344" cy="1035755"/>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rPr>
            <a:t>Consultez l’aperçu des 30 dernières années</a:t>
          </a:r>
        </a:p>
      </xdr:txBody>
    </xdr:sp>
    <xdr:clientData/>
  </xdr:twoCellAnchor>
  <xdr:twoCellAnchor>
    <xdr:from>
      <xdr:col>9</xdr:col>
      <xdr:colOff>698500</xdr:colOff>
      <xdr:row>56</xdr:row>
      <xdr:rowOff>409223</xdr:rowOff>
    </xdr:from>
    <xdr:to>
      <xdr:col>9</xdr:col>
      <xdr:colOff>2170853</xdr:colOff>
      <xdr:row>62</xdr:row>
      <xdr:rowOff>33866</xdr:rowOff>
    </xdr:to>
    <xdr:sp macro="" textlink="">
      <xdr:nvSpPr>
        <xdr:cNvPr id="6" name="TextBox 5">
          <a:hlinkClick xmlns:r="http://schemas.openxmlformats.org/officeDocument/2006/relationships" r:id="rId3"/>
          <a:extLst>
            <a:ext uri="{FF2B5EF4-FFF2-40B4-BE49-F238E27FC236}">
              <a16:creationId xmlns:a16="http://schemas.microsoft.com/office/drawing/2014/main" id="{22072345-8D38-EEC5-C0E0-551A91730451}"/>
            </a:ext>
          </a:extLst>
        </xdr:cNvPr>
        <xdr:cNvSpPr txBox="1"/>
      </xdr:nvSpPr>
      <xdr:spPr>
        <a:xfrm>
          <a:off x="11950700" y="14446956"/>
          <a:ext cx="1472353" cy="1021643"/>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rPr>
            <a:t>Consultez l’aperçu des 30 dernières années</a:t>
          </a:r>
        </a:p>
      </xdr:txBody>
    </xdr:sp>
    <xdr:clientData/>
  </xdr:twoCellAnchor>
  <xdr:twoCellAnchor>
    <xdr:from>
      <xdr:col>9</xdr:col>
      <xdr:colOff>740834</xdr:colOff>
      <xdr:row>68</xdr:row>
      <xdr:rowOff>423332</xdr:rowOff>
    </xdr:from>
    <xdr:to>
      <xdr:col>9</xdr:col>
      <xdr:colOff>2170289</xdr:colOff>
      <xdr:row>73</xdr:row>
      <xdr:rowOff>59267</xdr:rowOff>
    </xdr:to>
    <xdr:sp macro="" textlink="">
      <xdr:nvSpPr>
        <xdr:cNvPr id="8" name="TextBox 7">
          <a:hlinkClick xmlns:r="http://schemas.openxmlformats.org/officeDocument/2006/relationships" r:id="rId3"/>
          <a:extLst>
            <a:ext uri="{FF2B5EF4-FFF2-40B4-BE49-F238E27FC236}">
              <a16:creationId xmlns:a16="http://schemas.microsoft.com/office/drawing/2014/main" id="{D4C91FE3-4A6E-D70D-5626-D5D2265F7524}"/>
            </a:ext>
          </a:extLst>
        </xdr:cNvPr>
        <xdr:cNvSpPr txBox="1"/>
      </xdr:nvSpPr>
      <xdr:spPr>
        <a:xfrm>
          <a:off x="11993034" y="17026465"/>
          <a:ext cx="1429455" cy="1041402"/>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rPr>
            <a:t>Consultez l’aperçu des 30 dernières années</a:t>
          </a:r>
        </a:p>
      </xdr:txBody>
    </xdr:sp>
    <xdr:clientData/>
  </xdr:twoCellAnchor>
  <xdr:twoCellAnchor>
    <xdr:from>
      <xdr:col>9</xdr:col>
      <xdr:colOff>642055</xdr:colOff>
      <xdr:row>93</xdr:row>
      <xdr:rowOff>430389</xdr:rowOff>
    </xdr:from>
    <xdr:to>
      <xdr:col>10</xdr:col>
      <xdr:colOff>28221</xdr:colOff>
      <xdr:row>97</xdr:row>
      <xdr:rowOff>8467</xdr:rowOff>
    </xdr:to>
    <xdr:sp macro="" textlink="">
      <xdr:nvSpPr>
        <xdr:cNvPr id="9" name="TextBox 8">
          <a:hlinkClick xmlns:r="http://schemas.openxmlformats.org/officeDocument/2006/relationships" r:id="rId3"/>
          <a:extLst>
            <a:ext uri="{FF2B5EF4-FFF2-40B4-BE49-F238E27FC236}">
              <a16:creationId xmlns:a16="http://schemas.microsoft.com/office/drawing/2014/main" id="{ECCE427F-B10D-AD1E-6E5C-C7512D5BA95E}"/>
            </a:ext>
          </a:extLst>
        </xdr:cNvPr>
        <xdr:cNvSpPr txBox="1"/>
      </xdr:nvSpPr>
      <xdr:spPr>
        <a:xfrm>
          <a:off x="11894255" y="22308256"/>
          <a:ext cx="1562099" cy="805744"/>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rPr>
            <a:t>Consultez l’aperçu des 30 dernières années</a:t>
          </a:r>
        </a:p>
      </xdr:txBody>
    </xdr:sp>
    <xdr:clientData/>
  </xdr:twoCellAnchor>
  <xdr:twoCellAnchor>
    <xdr:from>
      <xdr:col>4</xdr:col>
      <xdr:colOff>472722</xdr:colOff>
      <xdr:row>60</xdr:row>
      <xdr:rowOff>63500</xdr:rowOff>
    </xdr:from>
    <xdr:to>
      <xdr:col>5</xdr:col>
      <xdr:colOff>585611</xdr:colOff>
      <xdr:row>63</xdr:row>
      <xdr:rowOff>49388</xdr:rowOff>
    </xdr:to>
    <xdr:sp macro="" textlink="">
      <xdr:nvSpPr>
        <xdr:cNvPr id="10" name="TextBox 9">
          <a:hlinkClick xmlns:r="http://schemas.openxmlformats.org/officeDocument/2006/relationships" r:id="rId4"/>
          <a:extLst>
            <a:ext uri="{FF2B5EF4-FFF2-40B4-BE49-F238E27FC236}">
              <a16:creationId xmlns:a16="http://schemas.microsoft.com/office/drawing/2014/main" id="{5E17D44C-BC70-B52B-0CD3-0452672C1901}"/>
            </a:ext>
          </a:extLst>
        </xdr:cNvPr>
        <xdr:cNvSpPr txBox="1"/>
      </xdr:nvSpPr>
      <xdr:spPr>
        <a:xfrm>
          <a:off x="5950655" y="15108767"/>
          <a:ext cx="1315156" cy="570088"/>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rPr>
            <a:t>*Voir les définitions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666750</xdr:colOff>
      <xdr:row>77</xdr:row>
      <xdr:rowOff>152400</xdr:rowOff>
    </xdr:from>
    <xdr:to>
      <xdr:col>7</xdr:col>
      <xdr:colOff>38100</xdr:colOff>
      <xdr:row>84</xdr:row>
      <xdr:rowOff>45720</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00000000-0008-0000-0200-00000A000000}"/>
            </a:ext>
          </a:extLst>
        </xdr:cNvPr>
        <xdr:cNvSpPr/>
      </xdr:nvSpPr>
      <xdr:spPr>
        <a:xfrm>
          <a:off x="8020050" y="18707100"/>
          <a:ext cx="1253490" cy="1249680"/>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600"/>
            <a:t>Retour au formulaire d'entrée principal</a:t>
          </a:r>
        </a:p>
      </xdr:txBody>
    </xdr:sp>
    <xdr:clientData/>
  </xdr:twoCellAnchor>
  <xdr:twoCellAnchor>
    <xdr:from>
      <xdr:col>7</xdr:col>
      <xdr:colOff>419100</xdr:colOff>
      <xdr:row>3</xdr:row>
      <xdr:rowOff>101600</xdr:rowOff>
    </xdr:from>
    <xdr:to>
      <xdr:col>8</xdr:col>
      <xdr:colOff>1005840</xdr:colOff>
      <xdr:row>5</xdr:row>
      <xdr:rowOff>76200</xdr:rowOff>
    </xdr:to>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200-000002000000}"/>
            </a:ext>
          </a:extLst>
        </xdr:cNvPr>
        <xdr:cNvSpPr txBox="1"/>
      </xdr:nvSpPr>
      <xdr:spPr>
        <a:xfrm>
          <a:off x="8625840" y="1076960"/>
          <a:ext cx="1638300" cy="81280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latin typeface="Arial" panose="020B0604020202020204" pitchFamily="34" charset="0"/>
              <a:cs typeface="Arial" panose="020B0604020202020204" pitchFamily="34" charset="0"/>
            </a:rPr>
            <a:t>Retour au formulaire d'entrée principal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342900</xdr:colOff>
      <xdr:row>12</xdr:row>
      <xdr:rowOff>69850</xdr:rowOff>
    </xdr:from>
    <xdr:to>
      <xdr:col>8</xdr:col>
      <xdr:colOff>374650</xdr:colOff>
      <xdr:row>17</xdr:row>
      <xdr:rowOff>152400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397240" y="3392170"/>
          <a:ext cx="1250950" cy="1012190"/>
        </a:xfrm>
        <a:prstGeom prst="rect">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CA" sz="1400"/>
            <a:t>Retour au formulaire d'entrée principal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254000</xdr:colOff>
      <xdr:row>4</xdr:row>
      <xdr:rowOff>19050</xdr:rowOff>
    </xdr:from>
    <xdr:to>
      <xdr:col>20</xdr:col>
      <xdr:colOff>590550</xdr:colOff>
      <xdr:row>12</xdr:row>
      <xdr:rowOff>114300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771173BB-695F-2DA6-4AFE-2D9B4B4BCAA0}"/>
            </a:ext>
          </a:extLst>
        </xdr:cNvPr>
        <xdr:cNvSpPr txBox="1"/>
      </xdr:nvSpPr>
      <xdr:spPr>
        <a:xfrm>
          <a:off x="10312400" y="872490"/>
          <a:ext cx="1441450" cy="68199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a:solidFill>
                <a:schemeClr val="bg1"/>
              </a:solidFill>
              <a:latin typeface="Arial" panose="020B0604020202020204" pitchFamily="34" charset="0"/>
              <a:cs typeface="Arial" panose="020B0604020202020204" pitchFamily="34" charset="0"/>
            </a:rPr>
            <a:t>Retour au formulaire d'entrée principal</a:t>
          </a:r>
        </a:p>
      </xdr:txBody>
    </xdr:sp>
    <xdr:clientData/>
  </xdr:twoCellAnchor>
  <xdr:twoCellAnchor>
    <xdr:from>
      <xdr:col>18</xdr:col>
      <xdr:colOff>234950</xdr:colOff>
      <xdr:row>13</xdr:row>
      <xdr:rowOff>160020</xdr:rowOff>
    </xdr:from>
    <xdr:to>
      <xdr:col>20</xdr:col>
      <xdr:colOff>571500</xdr:colOff>
      <xdr:row>18</xdr:row>
      <xdr:rowOff>83820</xdr:rowOff>
    </xdr:to>
    <xdr:sp macro="" textlink="">
      <xdr:nvSpPr>
        <xdr:cNvPr id="3" name="TextBox 2">
          <a:hlinkClick xmlns:r="http://schemas.openxmlformats.org/officeDocument/2006/relationships" r:id="rId2"/>
          <a:extLst>
            <a:ext uri="{FF2B5EF4-FFF2-40B4-BE49-F238E27FC236}">
              <a16:creationId xmlns:a16="http://schemas.microsoft.com/office/drawing/2014/main" id="{8D38A588-F4DA-3758-421E-7364EE2AC4F4}"/>
            </a:ext>
          </a:extLst>
        </xdr:cNvPr>
        <xdr:cNvSpPr txBox="1"/>
      </xdr:nvSpPr>
      <xdr:spPr>
        <a:xfrm>
          <a:off x="10293350" y="1798320"/>
          <a:ext cx="1441450" cy="89154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aseline="0">
              <a:solidFill>
                <a:schemeClr val="bg1"/>
              </a:solidFill>
              <a:latin typeface="Arial" panose="020B0604020202020204" pitchFamily="34" charset="0"/>
              <a:ea typeface="+mn-ea"/>
              <a:cs typeface="Arial" panose="020B0604020202020204" pitchFamily="34" charset="0"/>
            </a:rPr>
            <a:t>Consultez la feuille de calcul des heures de soutien</a:t>
          </a:r>
        </a:p>
      </xdr:txBody>
    </xdr:sp>
    <xdr:clientData/>
  </xdr:twoCellAnchor>
  <xdr:twoCellAnchor>
    <xdr:from>
      <xdr:col>18</xdr:col>
      <xdr:colOff>222250</xdr:colOff>
      <xdr:row>19</xdr:row>
      <xdr:rowOff>24130</xdr:rowOff>
    </xdr:from>
    <xdr:to>
      <xdr:col>20</xdr:col>
      <xdr:colOff>609600</xdr:colOff>
      <xdr:row>22</xdr:row>
      <xdr:rowOff>91440</xdr:rowOff>
    </xdr:to>
    <xdr:sp macro="" textlink="">
      <xdr:nvSpPr>
        <xdr:cNvPr id="4" name="TextBox 3">
          <a:hlinkClick xmlns:r="http://schemas.openxmlformats.org/officeDocument/2006/relationships" r:id="rId3"/>
          <a:extLst>
            <a:ext uri="{FF2B5EF4-FFF2-40B4-BE49-F238E27FC236}">
              <a16:creationId xmlns:a16="http://schemas.microsoft.com/office/drawing/2014/main" id="{F20181E1-5BA0-9060-6FCC-6BBEEAEC9567}"/>
            </a:ext>
          </a:extLst>
        </xdr:cNvPr>
        <xdr:cNvSpPr txBox="1"/>
      </xdr:nvSpPr>
      <xdr:spPr>
        <a:xfrm>
          <a:off x="10280650" y="2828290"/>
          <a:ext cx="1492250" cy="65405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aseline="0">
              <a:solidFill>
                <a:schemeClr val="bg1"/>
              </a:solidFill>
              <a:latin typeface="Arial" panose="020B0604020202020204" pitchFamily="34" charset="0"/>
              <a:ea typeface="+mn-ea"/>
              <a:cs typeface="Arial" panose="020B0604020202020204" pitchFamily="34" charset="0"/>
            </a:rPr>
            <a:t>Passez à la section 5 du formulaire d’entrée</a:t>
          </a:r>
        </a:p>
      </xdr:txBody>
    </xdr:sp>
    <xdr:clientData/>
  </xdr:twoCellAnchor>
  <xdr:twoCellAnchor>
    <xdr:from>
      <xdr:col>18</xdr:col>
      <xdr:colOff>226060</xdr:colOff>
      <xdr:row>22</xdr:row>
      <xdr:rowOff>185420</xdr:rowOff>
    </xdr:from>
    <xdr:to>
      <xdr:col>20</xdr:col>
      <xdr:colOff>619760</xdr:colOff>
      <xdr:row>26</xdr:row>
      <xdr:rowOff>53340</xdr:rowOff>
    </xdr:to>
    <xdr:sp macro="" textlink="">
      <xdr:nvSpPr>
        <xdr:cNvPr id="5" name="TextBox 4">
          <a:hlinkClick xmlns:r="http://schemas.openxmlformats.org/officeDocument/2006/relationships" r:id="rId4"/>
          <a:extLst>
            <a:ext uri="{FF2B5EF4-FFF2-40B4-BE49-F238E27FC236}">
              <a16:creationId xmlns:a16="http://schemas.microsoft.com/office/drawing/2014/main" id="{E4BBD162-87DC-BF11-DF27-9D7F8FBA5100}"/>
            </a:ext>
          </a:extLst>
        </xdr:cNvPr>
        <xdr:cNvSpPr txBox="1"/>
      </xdr:nvSpPr>
      <xdr:spPr>
        <a:xfrm>
          <a:off x="10284460" y="3576320"/>
          <a:ext cx="1498600" cy="65278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aseline="0">
              <a:solidFill>
                <a:schemeClr val="bg1"/>
              </a:solidFill>
              <a:latin typeface="Arial" panose="020B0604020202020204" pitchFamily="34" charset="0"/>
              <a:ea typeface="+mn-ea"/>
              <a:cs typeface="Arial" panose="020B0604020202020204" pitchFamily="34" charset="0"/>
            </a:rPr>
            <a:t>Allez à la calculatrice du REEI</a:t>
          </a:r>
        </a:p>
      </xdr:txBody>
    </xdr:sp>
    <xdr:clientData/>
  </xdr:twoCellAnchor>
  <xdr:twoCellAnchor>
    <xdr:from>
      <xdr:col>18</xdr:col>
      <xdr:colOff>215900</xdr:colOff>
      <xdr:row>32</xdr:row>
      <xdr:rowOff>106680</xdr:rowOff>
    </xdr:from>
    <xdr:to>
      <xdr:col>20</xdr:col>
      <xdr:colOff>584200</xdr:colOff>
      <xdr:row>35</xdr:row>
      <xdr:rowOff>190500</xdr:rowOff>
    </xdr:to>
    <xdr:sp macro="" textlink="">
      <xdr:nvSpPr>
        <xdr:cNvPr id="6" name="TextBox 5">
          <a:hlinkClick xmlns:r="http://schemas.openxmlformats.org/officeDocument/2006/relationships" r:id="rId5"/>
          <a:extLst>
            <a:ext uri="{FF2B5EF4-FFF2-40B4-BE49-F238E27FC236}">
              <a16:creationId xmlns:a16="http://schemas.microsoft.com/office/drawing/2014/main" id="{E9ECFB56-EBD4-A89D-4C94-3F31340EEF53}"/>
            </a:ext>
          </a:extLst>
        </xdr:cNvPr>
        <xdr:cNvSpPr txBox="1"/>
      </xdr:nvSpPr>
      <xdr:spPr>
        <a:xfrm>
          <a:off x="10274300" y="5455920"/>
          <a:ext cx="1473200" cy="67056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aseline="0">
              <a:solidFill>
                <a:schemeClr val="bg1"/>
              </a:solidFill>
              <a:latin typeface="Arial" panose="020B0604020202020204" pitchFamily="34" charset="0"/>
              <a:ea typeface="+mn-ea"/>
              <a:cs typeface="Arial" panose="020B0604020202020204" pitchFamily="34" charset="0"/>
            </a:rPr>
            <a:t>Trouvez votre navigateur de logement SOPDI</a:t>
          </a:r>
        </a:p>
      </xdr:txBody>
    </xdr:sp>
    <xdr:clientData/>
  </xdr:twoCellAnchor>
  <xdr:twoCellAnchor>
    <xdr:from>
      <xdr:col>18</xdr:col>
      <xdr:colOff>222250</xdr:colOff>
      <xdr:row>27</xdr:row>
      <xdr:rowOff>22860</xdr:rowOff>
    </xdr:from>
    <xdr:to>
      <xdr:col>20</xdr:col>
      <xdr:colOff>571500</xdr:colOff>
      <xdr:row>32</xdr:row>
      <xdr:rowOff>30480</xdr:rowOff>
    </xdr:to>
    <xdr:sp macro="" textlink="">
      <xdr:nvSpPr>
        <xdr:cNvPr id="7" name="TextBox 6">
          <a:hlinkClick xmlns:r="http://schemas.openxmlformats.org/officeDocument/2006/relationships" r:id="rId6"/>
          <a:extLst>
            <a:ext uri="{FF2B5EF4-FFF2-40B4-BE49-F238E27FC236}">
              <a16:creationId xmlns:a16="http://schemas.microsoft.com/office/drawing/2014/main" id="{19863B0A-D5AC-308E-B0EF-8DF8B85800EA}"/>
            </a:ext>
          </a:extLst>
        </xdr:cNvPr>
        <xdr:cNvSpPr txBox="1"/>
      </xdr:nvSpPr>
      <xdr:spPr>
        <a:xfrm>
          <a:off x="10280650" y="4396740"/>
          <a:ext cx="1454150" cy="98298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CA" sz="1200" baseline="0">
              <a:solidFill>
                <a:schemeClr val="bg1"/>
              </a:solidFill>
              <a:latin typeface="Arial" panose="020B0604020202020204" pitchFamily="34" charset="0"/>
              <a:ea typeface="+mn-ea"/>
              <a:cs typeface="Arial" panose="020B0604020202020204" pitchFamily="34" charset="0"/>
            </a:rPr>
            <a:t>Accédez à la trousse d’information sur le logement de SOPDI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0</xdr:rowOff>
    </xdr:from>
    <xdr:to>
      <xdr:col>0</xdr:col>
      <xdr:colOff>1746250</xdr:colOff>
      <xdr:row>5</xdr:row>
      <xdr:rowOff>177800</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19050" y="0"/>
          <a:ext cx="1727200" cy="86995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latin typeface="Arial" panose="020B0604020202020204" pitchFamily="34" charset="0"/>
              <a:cs typeface="Arial" panose="020B0604020202020204" pitchFamily="34" charset="0"/>
            </a:rPr>
            <a:t>Retour au formulaire d'entrée principal</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25400</xdr:rowOff>
    </xdr:from>
    <xdr:to>
      <xdr:col>1</xdr:col>
      <xdr:colOff>1645920</xdr:colOff>
      <xdr:row>1</xdr:row>
      <xdr:rowOff>495300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19050" y="25400"/>
          <a:ext cx="1794510" cy="79756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latin typeface="Arial" panose="020B0604020202020204" pitchFamily="34" charset="0"/>
              <a:cs typeface="Arial" panose="020B0604020202020204" pitchFamily="34" charset="0"/>
            </a:rPr>
            <a:t>Retour au formulaire d'entrée principal</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857250</xdr:colOff>
      <xdr:row>4</xdr:row>
      <xdr:rowOff>965200</xdr:rowOff>
    </xdr:from>
    <xdr:to>
      <xdr:col>7</xdr:col>
      <xdr:colOff>777240</xdr:colOff>
      <xdr:row>6</xdr:row>
      <xdr:rowOff>495300</xdr:rowOff>
    </xdr:to>
    <xdr:sp macro="" textlink="">
      <xdr:nvSpPr>
        <xdr:cNvPr id="2" name="TextBox 1">
          <a:hlinkClick xmlns:r="http://schemas.openxmlformats.org/officeDocument/2006/relationships" r:id="rId1"/>
          <a:extLst>
            <a:ext uri="{FF2B5EF4-FFF2-40B4-BE49-F238E27FC236}">
              <a16:creationId xmlns:a16="http://schemas.microsoft.com/office/drawing/2014/main" id="{F1F6276B-C1ED-7873-C257-B718268B2DDF}"/>
            </a:ext>
          </a:extLst>
        </xdr:cNvPr>
        <xdr:cNvSpPr txBox="1"/>
      </xdr:nvSpPr>
      <xdr:spPr>
        <a:xfrm>
          <a:off x="8324850" y="1681480"/>
          <a:ext cx="1489710" cy="894080"/>
        </a:xfrm>
        <a:prstGeom prst="rect">
          <a:avLst/>
        </a:prstGeom>
        <a:solidFill>
          <a:schemeClr val="accent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solidFill>
                <a:schemeClr val="bg1"/>
              </a:solidFill>
            </a:rPr>
            <a:t>Retour au formulaire d’entrée principal</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D828017-45A1-40AA-8D60-45C1A446BCED}" name="Table1" displayName="Table1" ref="Q20:S24" totalsRowShown="0" headerRowDxfId="4" dataDxfId="3">
  <autoFilter ref="Q20:S24" xr:uid="{1D828017-45A1-40AA-8D60-45C1A446BCED}"/>
  <tableColumns count="3">
    <tableColumn id="1" xr3:uid="{8CBFF0A2-670C-44ED-A6EB-97E0B3AD9E09}" name="Column1" dataDxfId="2"/>
    <tableColumn id="2" xr3:uid="{75101876-CE1B-43C0-A3BE-67366FC191CE}" name="Column2" dataDxfId="1"/>
    <tableColumn id="3" xr3:uid="{935CE8DB-231B-4167-A279-0B6E7F80E05D}" name="Column3"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nada.ca/fr/emploi-developpement-social/programmes/invalidite/epargne/montant.htm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P149"/>
  <sheetViews>
    <sheetView showRowColHeaders="0" showZeros="0" topLeftCell="A17" zoomScale="90" zoomScaleNormal="90" workbookViewId="0">
      <selection activeCell="D90" sqref="D90"/>
    </sheetView>
  </sheetViews>
  <sheetFormatPr defaultColWidth="8.6640625" defaultRowHeight="15.6" x14ac:dyDescent="0.3"/>
  <cols>
    <col min="1" max="1" width="2.6640625" style="9" customWidth="1"/>
    <col min="2" max="2" width="20.88671875" style="2" customWidth="1"/>
    <col min="3" max="3" width="30.6640625" customWidth="1"/>
    <col min="4" max="4" width="25.6640625" customWidth="1"/>
    <col min="5" max="5" width="17.5546875" customWidth="1"/>
    <col min="6" max="6" width="15.5546875" customWidth="1"/>
    <col min="7" max="7" width="15" customWidth="1"/>
    <col min="8" max="8" width="15.44140625" customWidth="1"/>
    <col min="9" max="9" width="20.6640625" customWidth="1"/>
    <col min="10" max="10" width="31.6640625" customWidth="1"/>
    <col min="11" max="11" width="2.6640625" customWidth="1"/>
    <col min="16" max="16" width="13.5546875" customWidth="1"/>
    <col min="17" max="19" width="12" hidden="1" customWidth="1"/>
    <col min="20" max="26" width="0" hidden="1" customWidth="1"/>
    <col min="27" max="27" width="11.33203125" customWidth="1"/>
  </cols>
  <sheetData>
    <row r="1" spans="1:15" ht="18" customHeight="1" x14ac:dyDescent="0.3">
      <c r="A1" s="76"/>
      <c r="B1" s="77"/>
      <c r="C1" s="78"/>
      <c r="D1" s="78"/>
      <c r="E1" s="78"/>
      <c r="F1" s="76"/>
      <c r="G1" s="76"/>
      <c r="H1" s="76"/>
      <c r="I1" s="76"/>
      <c r="J1" s="76"/>
      <c r="K1" s="76"/>
      <c r="L1" s="9"/>
      <c r="M1" s="9"/>
      <c r="N1" s="9"/>
      <c r="O1" s="9"/>
    </row>
    <row r="2" spans="1:15" ht="25.8" x14ac:dyDescent="0.5">
      <c r="A2" s="76"/>
      <c r="B2" s="162" t="s">
        <v>0</v>
      </c>
      <c r="C2" s="9"/>
      <c r="D2" s="50"/>
      <c r="E2" s="50"/>
      <c r="F2" s="50"/>
      <c r="G2" s="50"/>
      <c r="H2" s="50"/>
      <c r="I2" s="9"/>
      <c r="J2" s="9"/>
      <c r="K2" s="76"/>
      <c r="L2" s="9"/>
      <c r="M2" s="9"/>
      <c r="N2" s="9"/>
      <c r="O2" s="9"/>
    </row>
    <row r="3" spans="1:15" ht="25.8" x14ac:dyDescent="0.5">
      <c r="A3" s="76"/>
      <c r="B3" s="162"/>
      <c r="C3" s="9"/>
      <c r="D3" s="50"/>
      <c r="E3" s="50"/>
      <c r="F3" s="50"/>
      <c r="G3" s="50"/>
      <c r="H3" s="50"/>
      <c r="I3" s="9"/>
      <c r="J3" s="9"/>
      <c r="K3" s="76"/>
      <c r="L3" s="9"/>
      <c r="M3" s="9"/>
      <c r="N3" s="9"/>
      <c r="O3" s="9"/>
    </row>
    <row r="4" spans="1:15" ht="97.5" customHeight="1" x14ac:dyDescent="0.3">
      <c r="A4" s="76"/>
      <c r="B4" s="269" t="s">
        <v>1</v>
      </c>
      <c r="C4" s="269"/>
      <c r="D4" s="269"/>
      <c r="E4" s="269"/>
      <c r="F4" s="269"/>
      <c r="G4" s="50"/>
      <c r="H4" s="50"/>
      <c r="I4" s="9"/>
      <c r="J4" s="9"/>
      <c r="K4" s="76"/>
      <c r="L4" s="9"/>
      <c r="M4" s="9"/>
      <c r="N4" s="9"/>
      <c r="O4" s="9"/>
    </row>
    <row r="5" spans="1:15" ht="37.200000000000003" customHeight="1" x14ac:dyDescent="0.55000000000000004">
      <c r="A5" s="76"/>
      <c r="B5" s="269" t="s">
        <v>2</v>
      </c>
      <c r="C5" s="269"/>
      <c r="D5" s="269"/>
      <c r="E5" s="269"/>
      <c r="F5" s="269"/>
      <c r="G5" s="58"/>
      <c r="H5" s="58"/>
      <c r="I5" s="9"/>
      <c r="J5" s="9"/>
      <c r="K5" s="76"/>
      <c r="L5" s="9"/>
      <c r="M5" s="9"/>
      <c r="N5" s="9"/>
      <c r="O5" s="9"/>
    </row>
    <row r="6" spans="1:15" ht="12.45" customHeight="1" x14ac:dyDescent="0.55000000000000004">
      <c r="A6" s="76"/>
      <c r="B6" s="269"/>
      <c r="C6" s="269"/>
      <c r="D6" s="269"/>
      <c r="E6" s="269"/>
      <c r="F6" s="269"/>
      <c r="G6" s="58"/>
      <c r="H6" s="58"/>
      <c r="I6" s="9"/>
      <c r="J6" s="9"/>
      <c r="K6" s="76"/>
      <c r="L6" s="9"/>
      <c r="M6" s="9"/>
      <c r="N6" s="9"/>
      <c r="O6" s="9"/>
    </row>
    <row r="7" spans="1:15" ht="24.45" customHeight="1" x14ac:dyDescent="0.55000000000000004">
      <c r="A7" s="76"/>
      <c r="B7" s="271" t="s">
        <v>3</v>
      </c>
      <c r="C7" s="271"/>
      <c r="D7" s="271"/>
      <c r="F7" s="116"/>
      <c r="G7" s="58"/>
      <c r="H7" s="58"/>
      <c r="I7" s="9"/>
      <c r="J7" s="9"/>
      <c r="K7" s="76"/>
      <c r="L7" s="9"/>
      <c r="M7" s="9"/>
      <c r="N7" s="9"/>
      <c r="O7" s="9"/>
    </row>
    <row r="8" spans="1:15" ht="25.2" customHeight="1" x14ac:dyDescent="0.3">
      <c r="A8" s="76"/>
      <c r="B8" s="262" t="s">
        <v>4</v>
      </c>
      <c r="C8" s="262"/>
      <c r="D8" s="262"/>
      <c r="E8" s="51"/>
      <c r="F8" s="50"/>
      <c r="G8" s="50"/>
      <c r="H8" s="50"/>
      <c r="I8" s="9"/>
      <c r="J8" s="9"/>
      <c r="K8" s="76"/>
      <c r="L8" s="9"/>
      <c r="M8" s="9"/>
      <c r="N8" s="9"/>
      <c r="O8" s="9"/>
    </row>
    <row r="9" spans="1:15" ht="24" customHeight="1" x14ac:dyDescent="0.3">
      <c r="A9" s="76"/>
      <c r="B9" s="262" t="s">
        <v>5</v>
      </c>
      <c r="C9" s="262"/>
      <c r="D9" s="262"/>
      <c r="E9" s="51"/>
      <c r="F9" s="50"/>
      <c r="G9" s="50"/>
      <c r="H9" s="50"/>
      <c r="I9" s="9"/>
      <c r="J9" s="9"/>
      <c r="K9" s="76"/>
      <c r="L9" s="9"/>
      <c r="M9" s="9"/>
      <c r="N9" s="9"/>
      <c r="O9" s="9"/>
    </row>
    <row r="10" spans="1:15" ht="23.7" customHeight="1" x14ac:dyDescent="0.3">
      <c r="A10" s="76"/>
      <c r="B10" s="262" t="s">
        <v>6</v>
      </c>
      <c r="C10" s="262"/>
      <c r="D10" s="262"/>
      <c r="F10" s="50"/>
      <c r="G10" s="50"/>
      <c r="H10" s="50"/>
      <c r="I10" s="9"/>
      <c r="J10" s="9"/>
      <c r="K10" s="76"/>
      <c r="L10" s="9"/>
      <c r="M10" s="9"/>
      <c r="N10" s="9"/>
      <c r="O10" s="9"/>
    </row>
    <row r="11" spans="1:15" ht="23.7" customHeight="1" x14ac:dyDescent="0.3">
      <c r="A11" s="76"/>
      <c r="B11" s="262" t="s">
        <v>7</v>
      </c>
      <c r="C11" s="262"/>
      <c r="D11" s="262"/>
      <c r="E11" s="51"/>
      <c r="F11" s="50"/>
      <c r="G11" s="50"/>
      <c r="H11" s="50"/>
      <c r="I11" s="9"/>
      <c r="J11" s="9"/>
      <c r="K11" s="76"/>
      <c r="L11" s="9"/>
      <c r="M11" s="9"/>
      <c r="N11" s="9"/>
      <c r="O11" s="9"/>
    </row>
    <row r="12" spans="1:15" ht="23.7" customHeight="1" x14ac:dyDescent="0.3">
      <c r="A12" s="76"/>
      <c r="B12" s="262" t="s">
        <v>8</v>
      </c>
      <c r="C12" s="262"/>
      <c r="D12" s="262"/>
      <c r="E12" s="51"/>
      <c r="F12" s="116"/>
      <c r="G12" s="50"/>
      <c r="H12" s="50"/>
      <c r="I12" s="9"/>
      <c r="J12" s="9"/>
      <c r="K12" s="76"/>
      <c r="L12" s="9"/>
      <c r="M12" s="9"/>
      <c r="N12" s="9"/>
      <c r="O12" s="9"/>
    </row>
    <row r="13" spans="1:15" ht="23.7" customHeight="1" x14ac:dyDescent="0.3">
      <c r="A13" s="76"/>
      <c r="B13" s="262" t="s">
        <v>9</v>
      </c>
      <c r="C13" s="262"/>
      <c r="D13" s="262"/>
      <c r="E13" s="51"/>
      <c r="F13" s="50"/>
      <c r="G13" s="50"/>
      <c r="H13" s="50"/>
      <c r="I13" s="9"/>
      <c r="J13" s="9"/>
      <c r="K13" s="76"/>
      <c r="L13" s="9"/>
      <c r="M13" s="9"/>
      <c r="N13" s="9"/>
      <c r="O13" s="9"/>
    </row>
    <row r="14" spans="1:15" ht="10.199999999999999" customHeight="1" x14ac:dyDescent="0.3">
      <c r="A14" s="76"/>
      <c r="B14" s="52"/>
      <c r="C14" s="55"/>
      <c r="D14" s="52"/>
      <c r="E14" s="51"/>
      <c r="F14" s="50"/>
      <c r="G14" s="50"/>
      <c r="H14" s="50"/>
      <c r="I14" s="9"/>
      <c r="J14" s="9"/>
      <c r="K14" s="76"/>
      <c r="L14" s="9"/>
      <c r="M14" s="9"/>
      <c r="N14" s="9"/>
      <c r="O14" s="9"/>
    </row>
    <row r="15" spans="1:15" ht="14.4" hidden="1" x14ac:dyDescent="0.3">
      <c r="A15" s="76"/>
      <c r="B15" s="52"/>
      <c r="C15" s="55"/>
      <c r="D15" s="52"/>
      <c r="E15" s="51"/>
      <c r="F15" s="50"/>
      <c r="G15" s="50"/>
      <c r="H15" s="50"/>
      <c r="I15" s="9"/>
      <c r="J15" s="9"/>
      <c r="K15" s="76"/>
      <c r="L15" s="9"/>
      <c r="M15" s="9"/>
      <c r="N15" s="9"/>
      <c r="O15" s="9"/>
    </row>
    <row r="16" spans="1:15" ht="33.6" x14ac:dyDescent="0.65">
      <c r="A16" s="76"/>
      <c r="B16" s="265" t="s">
        <v>10</v>
      </c>
      <c r="C16" s="265"/>
      <c r="D16" s="265"/>
      <c r="E16" s="265"/>
      <c r="F16" s="265"/>
      <c r="G16" s="265"/>
      <c r="H16" s="265"/>
      <c r="I16" s="265"/>
      <c r="J16" s="265"/>
      <c r="K16" s="76"/>
      <c r="L16" s="9"/>
      <c r="M16" s="9"/>
      <c r="N16" s="9"/>
      <c r="O16" s="9"/>
    </row>
    <row r="17" spans="1:26" x14ac:dyDescent="0.3">
      <c r="A17" s="76"/>
      <c r="B17" s="52"/>
      <c r="C17" s="55"/>
      <c r="D17" s="52"/>
      <c r="E17" s="51"/>
      <c r="F17" s="50"/>
      <c r="G17" s="50"/>
      <c r="H17" s="50"/>
      <c r="I17" s="9"/>
      <c r="J17" s="93"/>
      <c r="K17" s="76"/>
      <c r="L17" s="9"/>
      <c r="M17" s="9"/>
      <c r="N17" s="9"/>
      <c r="O17" s="9"/>
    </row>
    <row r="18" spans="1:26" x14ac:dyDescent="0.3">
      <c r="A18" s="76"/>
      <c r="B18" s="89"/>
      <c r="C18" s="90"/>
      <c r="D18" s="89"/>
      <c r="E18" s="91"/>
      <c r="F18" s="92"/>
      <c r="G18" s="92"/>
      <c r="H18" s="92"/>
      <c r="I18" s="93"/>
      <c r="J18" s="93"/>
      <c r="K18" s="76"/>
      <c r="L18" s="9"/>
      <c r="M18" s="9"/>
      <c r="N18" s="9"/>
      <c r="O18" s="9"/>
      <c r="Q18" s="215"/>
      <c r="R18" s="215"/>
      <c r="S18" s="215"/>
      <c r="T18" s="215"/>
      <c r="U18" s="215"/>
      <c r="V18" s="215"/>
      <c r="W18" s="215"/>
      <c r="X18" s="216" t="s">
        <v>164</v>
      </c>
      <c r="Y18" s="215"/>
      <c r="Z18" s="215"/>
    </row>
    <row r="19" spans="1:26" ht="27" x14ac:dyDescent="0.3">
      <c r="A19" s="76"/>
      <c r="B19" s="174" t="s">
        <v>11</v>
      </c>
      <c r="C19" s="90"/>
      <c r="D19" s="85"/>
      <c r="E19" s="117" t="s">
        <v>12</v>
      </c>
      <c r="F19" s="92"/>
      <c r="G19" s="92"/>
      <c r="H19" s="86"/>
      <c r="I19" s="93"/>
      <c r="J19" s="93"/>
      <c r="K19" s="76"/>
      <c r="L19" s="9"/>
      <c r="M19" s="9"/>
      <c r="N19" s="9"/>
      <c r="O19" s="9"/>
      <c r="Q19" s="217" t="s">
        <v>176</v>
      </c>
      <c r="R19" s="217"/>
      <c r="S19" s="215"/>
      <c r="T19" s="215" t="s">
        <v>172</v>
      </c>
      <c r="U19" s="215"/>
      <c r="V19" s="215" t="s">
        <v>171</v>
      </c>
      <c r="W19" s="215"/>
      <c r="X19" s="215" t="s">
        <v>162</v>
      </c>
      <c r="Y19" s="215"/>
      <c r="Z19" s="215"/>
    </row>
    <row r="20" spans="1:26" x14ac:dyDescent="0.3">
      <c r="A20" s="76"/>
      <c r="B20" s="174" t="s">
        <v>13</v>
      </c>
      <c r="C20" s="90"/>
      <c r="D20" s="214"/>
      <c r="E20" s="117" t="s">
        <v>14</v>
      </c>
      <c r="F20" s="92"/>
      <c r="G20" s="92"/>
      <c r="H20" s="86"/>
      <c r="I20" s="93"/>
      <c r="J20" s="93"/>
      <c r="K20" s="76"/>
      <c r="L20" s="9"/>
      <c r="M20" s="9"/>
      <c r="N20" s="9"/>
      <c r="O20" s="9"/>
      <c r="Q20" s="217" t="s">
        <v>15</v>
      </c>
      <c r="R20" s="217" t="s">
        <v>16</v>
      </c>
      <c r="S20" s="217" t="s">
        <v>17</v>
      </c>
      <c r="T20" s="215" t="s">
        <v>173</v>
      </c>
      <c r="U20" s="215"/>
      <c r="V20" s="215" t="s">
        <v>165</v>
      </c>
      <c r="W20" s="215"/>
      <c r="X20" s="215" t="s">
        <v>163</v>
      </c>
      <c r="Y20" s="215"/>
      <c r="Z20" s="215"/>
    </row>
    <row r="21" spans="1:26" x14ac:dyDescent="0.3">
      <c r="A21" s="76"/>
      <c r="B21" s="175" t="s">
        <v>18</v>
      </c>
      <c r="C21" s="90"/>
      <c r="D21" s="87"/>
      <c r="E21" s="117" t="s">
        <v>14</v>
      </c>
      <c r="F21" s="92"/>
      <c r="G21" s="92"/>
      <c r="H21" s="86"/>
      <c r="I21" s="93"/>
      <c r="J21" s="93"/>
      <c r="K21" s="76"/>
      <c r="L21" s="9"/>
      <c r="M21" s="9"/>
      <c r="N21" s="9"/>
      <c r="O21" s="9"/>
      <c r="Q21" s="218" t="s">
        <v>177</v>
      </c>
      <c r="R21" s="218"/>
      <c r="S21" s="218"/>
      <c r="T21" s="215" t="s">
        <v>174</v>
      </c>
      <c r="U21" s="215"/>
      <c r="V21" s="215" t="s">
        <v>169</v>
      </c>
      <c r="W21" s="215"/>
      <c r="X21" s="215" t="s">
        <v>166</v>
      </c>
      <c r="Y21" s="215"/>
      <c r="Z21" s="215"/>
    </row>
    <row r="22" spans="1:26" x14ac:dyDescent="0.3">
      <c r="A22" s="76"/>
      <c r="B22" s="175" t="s">
        <v>19</v>
      </c>
      <c r="C22" s="90"/>
      <c r="D22" s="87"/>
      <c r="E22" s="117" t="s">
        <v>14</v>
      </c>
      <c r="F22" s="92"/>
      <c r="G22" s="92"/>
      <c r="H22" s="86"/>
      <c r="I22" s="93"/>
      <c r="J22" s="93"/>
      <c r="K22" s="76"/>
      <c r="L22" s="9"/>
      <c r="M22" s="9"/>
      <c r="N22" s="9"/>
      <c r="O22" s="9"/>
      <c r="Q22" s="217" t="s">
        <v>178</v>
      </c>
      <c r="R22" s="217"/>
      <c r="S22" s="215"/>
      <c r="T22" s="215" t="s">
        <v>175</v>
      </c>
      <c r="U22" s="215"/>
      <c r="V22" s="215" t="s">
        <v>170</v>
      </c>
      <c r="W22" s="215"/>
      <c r="X22" s="215" t="s">
        <v>167</v>
      </c>
      <c r="Y22" s="215"/>
      <c r="Z22" s="215"/>
    </row>
    <row r="23" spans="1:26" x14ac:dyDescent="0.3">
      <c r="A23" s="76"/>
      <c r="B23" s="175" t="s">
        <v>20</v>
      </c>
      <c r="C23" s="90"/>
      <c r="D23" s="85"/>
      <c r="E23" s="117" t="s">
        <v>14</v>
      </c>
      <c r="F23" s="92"/>
      <c r="G23" s="92"/>
      <c r="H23" s="175"/>
      <c r="I23" s="93"/>
      <c r="J23" s="93"/>
      <c r="K23" s="76"/>
      <c r="L23" s="9"/>
      <c r="M23" s="9"/>
      <c r="N23" s="9"/>
      <c r="O23" s="9"/>
      <c r="Q23" s="217" t="s">
        <v>179</v>
      </c>
      <c r="R23" s="217"/>
      <c r="S23" s="215"/>
      <c r="T23" s="215"/>
      <c r="U23" s="215"/>
      <c r="V23" s="215"/>
      <c r="W23" s="215"/>
      <c r="X23" s="215" t="s">
        <v>168</v>
      </c>
      <c r="Y23" s="215"/>
      <c r="Z23" s="215"/>
    </row>
    <row r="24" spans="1:26" x14ac:dyDescent="0.3">
      <c r="A24" s="76"/>
      <c r="B24" s="175" t="s">
        <v>21</v>
      </c>
      <c r="C24" s="175"/>
      <c r="D24" s="87"/>
      <c r="E24" s="127" t="s">
        <v>14</v>
      </c>
      <c r="F24" s="92"/>
      <c r="G24" s="92"/>
      <c r="H24" s="92"/>
      <c r="I24" s="93"/>
      <c r="J24" s="93"/>
      <c r="K24" s="76"/>
      <c r="L24" s="9"/>
      <c r="M24" s="9"/>
      <c r="N24" s="9"/>
      <c r="O24" s="9"/>
      <c r="Q24" s="217" t="s">
        <v>180</v>
      </c>
      <c r="R24" s="217"/>
      <c r="S24" s="215"/>
      <c r="T24" s="215"/>
      <c r="U24" s="215"/>
      <c r="V24" s="215"/>
      <c r="W24" s="215"/>
      <c r="X24" s="215"/>
      <c r="Y24" s="215"/>
      <c r="Z24" s="215"/>
    </row>
    <row r="25" spans="1:26" x14ac:dyDescent="0.3">
      <c r="A25" s="76"/>
      <c r="B25" s="175" t="s">
        <v>22</v>
      </c>
      <c r="C25" s="175"/>
      <c r="D25" s="87"/>
      <c r="E25" s="128" t="s">
        <v>14</v>
      </c>
      <c r="F25" s="92"/>
      <c r="G25" s="93"/>
      <c r="H25" s="93"/>
      <c r="I25" s="93"/>
      <c r="J25" s="9"/>
      <c r="K25" s="76"/>
      <c r="L25" s="9"/>
      <c r="M25" s="9"/>
      <c r="N25" s="9"/>
    </row>
    <row r="26" spans="1:26" x14ac:dyDescent="0.3">
      <c r="A26" s="76"/>
      <c r="B26" s="175" t="s">
        <v>23</v>
      </c>
      <c r="C26" s="175"/>
      <c r="D26" s="87"/>
      <c r="E26" s="128" t="s">
        <v>14</v>
      </c>
      <c r="F26" s="92"/>
      <c r="G26" s="93"/>
      <c r="H26" s="93"/>
      <c r="I26" s="93"/>
      <c r="J26" s="93"/>
      <c r="K26" s="76"/>
      <c r="L26" s="9"/>
      <c r="M26" s="9"/>
      <c r="N26" s="9"/>
    </row>
    <row r="27" spans="1:26" x14ac:dyDescent="0.3">
      <c r="A27" s="76"/>
      <c r="B27" s="175" t="s">
        <v>24</v>
      </c>
      <c r="C27" s="175"/>
      <c r="D27" s="87"/>
      <c r="E27" s="128" t="s">
        <v>14</v>
      </c>
      <c r="G27" s="93"/>
      <c r="H27" s="93"/>
      <c r="I27" s="93"/>
      <c r="J27" s="93"/>
      <c r="K27" s="76"/>
      <c r="L27" s="9"/>
      <c r="M27" s="9"/>
      <c r="N27" s="9"/>
    </row>
    <row r="28" spans="1:26" x14ac:dyDescent="0.3">
      <c r="A28" s="76"/>
      <c r="B28" s="86"/>
      <c r="C28" s="86"/>
      <c r="D28" s="91"/>
      <c r="E28" s="91"/>
      <c r="F28" s="128"/>
      <c r="G28" s="93"/>
      <c r="H28" s="93"/>
      <c r="I28" s="93"/>
      <c r="J28" s="93"/>
      <c r="K28" s="76"/>
      <c r="L28" s="9"/>
      <c r="M28" s="9"/>
      <c r="N28" s="9"/>
    </row>
    <row r="29" spans="1:26" x14ac:dyDescent="0.3">
      <c r="A29" s="76"/>
      <c r="B29" s="88"/>
      <c r="C29" s="89"/>
      <c r="D29" s="91"/>
      <c r="E29" s="92"/>
      <c r="F29" s="92"/>
      <c r="G29" s="92"/>
      <c r="H29" s="93"/>
      <c r="I29" s="93"/>
      <c r="J29" s="93"/>
      <c r="K29" s="76"/>
      <c r="L29" s="9"/>
      <c r="M29" s="9"/>
      <c r="N29" s="9"/>
      <c r="O29" s="9"/>
    </row>
    <row r="30" spans="1:26" ht="33.6" x14ac:dyDescent="0.65">
      <c r="A30" s="76"/>
      <c r="B30" s="265" t="s">
        <v>25</v>
      </c>
      <c r="C30" s="265"/>
      <c r="D30" s="265"/>
      <c r="E30" s="265"/>
      <c r="F30" s="265"/>
      <c r="G30" s="265"/>
      <c r="H30" s="265"/>
      <c r="I30" s="265"/>
      <c r="J30" s="265"/>
      <c r="K30" s="83"/>
      <c r="L30" s="9"/>
      <c r="M30" s="9"/>
      <c r="N30" s="9"/>
      <c r="O30" s="9"/>
      <c r="P30" s="1"/>
      <c r="Q30" s="1"/>
      <c r="R30" s="1"/>
      <c r="S30" s="1"/>
    </row>
    <row r="31" spans="1:26" x14ac:dyDescent="0.3">
      <c r="A31" s="76"/>
      <c r="B31" s="92"/>
      <c r="C31" s="92"/>
      <c r="D31" s="92"/>
      <c r="E31" s="92"/>
      <c r="F31" s="92"/>
      <c r="G31" s="92"/>
      <c r="H31" s="92"/>
      <c r="I31" s="93"/>
      <c r="J31" s="93"/>
      <c r="K31" s="76"/>
      <c r="L31" s="9"/>
      <c r="M31" s="9"/>
      <c r="N31" s="9"/>
      <c r="O31" s="9"/>
    </row>
    <row r="32" spans="1:26" s="9" customFormat="1" ht="17.100000000000001" customHeight="1" x14ac:dyDescent="0.3">
      <c r="A32" s="76"/>
      <c r="B32" s="86"/>
      <c r="C32" s="93"/>
      <c r="D32" s="92"/>
      <c r="E32" s="92"/>
      <c r="F32" s="92"/>
      <c r="G32" s="92"/>
      <c r="H32" s="92"/>
      <c r="I32" s="93"/>
      <c r="J32" s="94"/>
      <c r="K32" s="76"/>
    </row>
    <row r="33" spans="1:224" s="9" customFormat="1" ht="17.100000000000001" customHeight="1" x14ac:dyDescent="0.3">
      <c r="A33" s="76"/>
      <c r="B33" s="86" t="s">
        <v>26</v>
      </c>
      <c r="C33" s="93"/>
      <c r="D33" s="92"/>
      <c r="E33" s="92"/>
      <c r="F33" s="92"/>
      <c r="G33" s="92"/>
      <c r="H33" s="90"/>
      <c r="I33" s="93"/>
      <c r="J33" s="93"/>
      <c r="K33" s="76"/>
    </row>
    <row r="34" spans="1:224" s="9" customFormat="1" ht="17.100000000000001" customHeight="1" x14ac:dyDescent="0.3">
      <c r="A34" s="76"/>
      <c r="B34" s="86" t="s">
        <v>27</v>
      </c>
      <c r="C34" s="93"/>
      <c r="D34" s="92"/>
      <c r="E34" s="92"/>
      <c r="F34" s="92"/>
      <c r="G34" s="92"/>
      <c r="H34" s="92"/>
      <c r="I34" s="93"/>
      <c r="J34" s="93"/>
      <c r="K34" s="76"/>
    </row>
    <row r="35" spans="1:224" s="9" customFormat="1" ht="17.100000000000001" customHeight="1" x14ac:dyDescent="0.3">
      <c r="A35" s="76"/>
      <c r="B35" s="86"/>
      <c r="C35" s="93"/>
      <c r="D35" s="92"/>
      <c r="E35" s="92"/>
      <c r="F35" s="92"/>
      <c r="G35" s="92"/>
      <c r="H35" s="92"/>
      <c r="I35" s="93"/>
      <c r="J35" s="93"/>
      <c r="K35" s="76"/>
    </row>
    <row r="36" spans="1:224" s="9" customFormat="1" x14ac:dyDescent="0.3">
      <c r="A36" s="76"/>
      <c r="B36" s="86" t="s">
        <v>28</v>
      </c>
      <c r="C36" s="93"/>
      <c r="D36" s="94"/>
      <c r="E36" s="94"/>
      <c r="F36" s="96"/>
      <c r="G36" s="270" t="str">
        <f>IF(AND(F36&gt;0, F37&gt;0), "Aucun montant ne peut figurer à la fois dans la case bleue et dans la case verte. Si c’est le cas, le montant de la case bleue servira à calculer vos frais de subsistance","")</f>
        <v/>
      </c>
      <c r="H36" s="270"/>
      <c r="I36" s="270"/>
      <c r="J36" s="270"/>
      <c r="K36" s="76"/>
    </row>
    <row r="37" spans="1:224" s="9" customFormat="1" x14ac:dyDescent="0.3">
      <c r="A37" s="76"/>
      <c r="B37" s="86" t="s">
        <v>29</v>
      </c>
      <c r="C37" s="95"/>
      <c r="D37" s="93"/>
      <c r="E37" s="94"/>
      <c r="F37" s="206">
        <f>'Support Hours Worksheet'!D81</f>
        <v>0</v>
      </c>
      <c r="G37" s="270"/>
      <c r="H37" s="270"/>
      <c r="I37" s="270"/>
      <c r="J37" s="270"/>
      <c r="K37" s="76"/>
    </row>
    <row r="38" spans="1:224" s="9" customFormat="1" ht="17.7" customHeight="1" x14ac:dyDescent="0.3">
      <c r="A38" s="76"/>
      <c r="B38" s="86" t="s">
        <v>30</v>
      </c>
      <c r="C38" s="95"/>
      <c r="D38" s="93"/>
      <c r="E38" s="94"/>
      <c r="F38" s="93"/>
      <c r="G38" s="93"/>
      <c r="H38" s="93"/>
      <c r="I38" s="93"/>
      <c r="J38" s="93"/>
      <c r="K38" s="76"/>
    </row>
    <row r="39" spans="1:224" ht="31.5" customHeight="1" x14ac:dyDescent="0.65">
      <c r="A39" s="76"/>
      <c r="B39" s="265" t="s">
        <v>31</v>
      </c>
      <c r="C39" s="265"/>
      <c r="D39" s="265"/>
      <c r="E39" s="265"/>
      <c r="F39" s="265"/>
      <c r="G39" s="265"/>
      <c r="H39" s="265"/>
      <c r="I39" s="265"/>
      <c r="J39" s="265"/>
      <c r="K39" s="83"/>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row>
    <row r="40" spans="1:224" s="49" customFormat="1" ht="26.7" customHeight="1" x14ac:dyDescent="0.3">
      <c r="A40" s="76"/>
      <c r="B40" s="93"/>
      <c r="C40" s="93"/>
      <c r="D40" s="93"/>
      <c r="E40" s="93"/>
      <c r="F40" s="93"/>
      <c r="G40" s="93"/>
      <c r="H40" s="93"/>
      <c r="I40" s="93"/>
      <c r="J40" s="93"/>
      <c r="K40" s="76"/>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row>
    <row r="41" spans="1:224" s="9" customFormat="1" ht="16.2" customHeight="1" x14ac:dyDescent="0.3">
      <c r="A41" s="76"/>
      <c r="B41" s="93"/>
      <c r="C41" s="93"/>
      <c r="D41" s="93"/>
      <c r="E41" s="93"/>
      <c r="F41" s="93"/>
      <c r="G41" s="93"/>
      <c r="H41" s="93"/>
      <c r="I41" s="93"/>
      <c r="J41" s="93"/>
      <c r="K41" s="76"/>
    </row>
    <row r="42" spans="1:224" s="9" customFormat="1" x14ac:dyDescent="0.3">
      <c r="A42" s="76"/>
      <c r="B42" s="264" t="s">
        <v>32</v>
      </c>
      <c r="C42" s="264"/>
      <c r="D42" s="97">
        <f>IF(F36&gt;0, F36, F37)</f>
        <v>0</v>
      </c>
      <c r="E42" s="93" t="s">
        <v>33</v>
      </c>
      <c r="F42" s="93"/>
      <c r="G42" s="93"/>
      <c r="H42" s="90"/>
      <c r="I42" s="93"/>
      <c r="J42" s="93"/>
      <c r="K42" s="76"/>
    </row>
    <row r="43" spans="1:224" s="9" customFormat="1" x14ac:dyDescent="0.3">
      <c r="A43" s="76"/>
      <c r="B43" s="95"/>
      <c r="C43" s="93"/>
      <c r="D43" s="93"/>
      <c r="E43" s="93"/>
      <c r="F43" s="93"/>
      <c r="G43" s="93"/>
      <c r="H43" s="93"/>
      <c r="I43" s="93"/>
      <c r="J43" s="93"/>
      <c r="K43" s="76"/>
    </row>
    <row r="44" spans="1:224" s="9" customFormat="1" x14ac:dyDescent="0.3">
      <c r="A44" s="76"/>
      <c r="B44" s="274" t="s">
        <v>34</v>
      </c>
      <c r="C44" s="274"/>
      <c r="D44" s="92"/>
      <c r="E44" s="92" t="s">
        <v>35</v>
      </c>
      <c r="F44" s="92" t="s">
        <v>36</v>
      </c>
      <c r="G44" s="93"/>
      <c r="H44" s="93"/>
      <c r="I44" s="93"/>
      <c r="J44" s="93"/>
      <c r="K44" s="76"/>
    </row>
    <row r="45" spans="1:224" s="9" customFormat="1" ht="15.6" customHeight="1" x14ac:dyDescent="0.3">
      <c r="A45" s="76"/>
      <c r="B45" s="175" t="s">
        <v>37</v>
      </c>
      <c r="C45" s="175"/>
      <c r="D45" s="207">
        <v>0</v>
      </c>
      <c r="E45" s="99">
        <v>0</v>
      </c>
      <c r="F45" s="255">
        <f>SUM(D45*E45)</f>
        <v>0</v>
      </c>
      <c r="G45" s="93"/>
      <c r="H45" s="259" t="s">
        <v>38</v>
      </c>
      <c r="I45" s="259"/>
      <c r="J45" s="259"/>
      <c r="K45" s="76"/>
    </row>
    <row r="46" spans="1:224" s="9" customFormat="1" ht="15.6" customHeight="1" x14ac:dyDescent="0.3">
      <c r="A46" s="76"/>
      <c r="B46" s="275" t="s">
        <v>39</v>
      </c>
      <c r="C46" s="276"/>
      <c r="D46" s="207">
        <v>0</v>
      </c>
      <c r="E46" s="99">
        <v>0</v>
      </c>
      <c r="F46" s="255">
        <f t="shared" ref="F46:F52" si="0">SUM(D46*E46)</f>
        <v>0</v>
      </c>
      <c r="G46" s="93"/>
      <c r="H46" s="259"/>
      <c r="I46" s="259"/>
      <c r="J46" s="259"/>
      <c r="K46" s="76"/>
    </row>
    <row r="47" spans="1:224" s="9" customFormat="1" ht="15.6" customHeight="1" x14ac:dyDescent="0.3">
      <c r="A47" s="76"/>
      <c r="B47" s="277" t="s">
        <v>40</v>
      </c>
      <c r="C47" s="278"/>
      <c r="D47" s="207">
        <v>0</v>
      </c>
      <c r="E47" s="99">
        <v>0</v>
      </c>
      <c r="F47" s="255">
        <f t="shared" si="0"/>
        <v>0</v>
      </c>
      <c r="G47" s="93"/>
      <c r="H47" s="93"/>
      <c r="I47" s="93"/>
      <c r="J47" s="93"/>
      <c r="K47" s="76"/>
    </row>
    <row r="48" spans="1:224" s="9" customFormat="1" ht="15.6" customHeight="1" x14ac:dyDescent="0.3">
      <c r="A48" s="76"/>
      <c r="B48" s="279" t="s">
        <v>41</v>
      </c>
      <c r="C48" s="280"/>
      <c r="D48" s="207">
        <v>0</v>
      </c>
      <c r="E48" s="99">
        <v>0</v>
      </c>
      <c r="F48" s="255">
        <f t="shared" si="0"/>
        <v>0</v>
      </c>
      <c r="G48" s="93"/>
      <c r="H48" s="93"/>
      <c r="I48" s="93"/>
      <c r="J48" s="93"/>
      <c r="K48" s="76"/>
    </row>
    <row r="49" spans="1:14" s="9" customFormat="1" ht="15.6" customHeight="1" x14ac:dyDescent="0.3">
      <c r="A49" s="76"/>
      <c r="B49" s="283" t="s">
        <v>42</v>
      </c>
      <c r="C49" s="284"/>
      <c r="D49" s="207"/>
      <c r="E49" s="99"/>
      <c r="F49" s="255">
        <f t="shared" si="0"/>
        <v>0</v>
      </c>
      <c r="G49" s="93"/>
      <c r="H49" s="93"/>
      <c r="I49" s="93"/>
      <c r="J49" s="93"/>
      <c r="K49" s="76"/>
    </row>
    <row r="50" spans="1:14" s="9" customFormat="1" ht="15.6" customHeight="1" x14ac:dyDescent="0.3">
      <c r="A50" s="76"/>
      <c r="B50" s="176" t="s">
        <v>43</v>
      </c>
      <c r="C50" s="100"/>
      <c r="D50" s="207"/>
      <c r="E50" s="99"/>
      <c r="F50" s="255">
        <f t="shared" si="0"/>
        <v>0</v>
      </c>
      <c r="G50" s="93"/>
      <c r="H50" s="93"/>
      <c r="I50" s="93"/>
      <c r="J50" s="93"/>
      <c r="K50" s="76"/>
    </row>
    <row r="51" spans="1:14" s="9" customFormat="1" ht="15.6" customHeight="1" x14ac:dyDescent="0.3">
      <c r="A51" s="76"/>
      <c r="B51" s="176" t="s">
        <v>43</v>
      </c>
      <c r="C51" s="100"/>
      <c r="D51" s="207"/>
      <c r="E51" s="99"/>
      <c r="F51" s="255">
        <f t="shared" si="0"/>
        <v>0</v>
      </c>
      <c r="G51" s="93"/>
      <c r="H51" s="93"/>
      <c r="I51" s="93"/>
      <c r="J51" s="93"/>
      <c r="K51" s="76"/>
    </row>
    <row r="52" spans="1:14" s="9" customFormat="1" ht="15.6" customHeight="1" x14ac:dyDescent="0.3">
      <c r="A52" s="76"/>
      <c r="B52" s="176" t="s">
        <v>43</v>
      </c>
      <c r="C52" s="100"/>
      <c r="D52" s="207"/>
      <c r="E52" s="99"/>
      <c r="F52" s="255">
        <f t="shared" si="0"/>
        <v>0</v>
      </c>
      <c r="H52" s="93"/>
      <c r="I52" s="93"/>
      <c r="J52" s="93"/>
      <c r="K52" s="76"/>
    </row>
    <row r="53" spans="1:14" s="9" customFormat="1" ht="15.6" customHeight="1" x14ac:dyDescent="0.3">
      <c r="A53" s="76"/>
      <c r="B53" s="95" t="s">
        <v>44</v>
      </c>
      <c r="C53" s="93"/>
      <c r="D53" s="93">
        <f>SUM(D45:D52)</f>
        <v>0</v>
      </c>
      <c r="E53" s="93"/>
      <c r="F53" s="255">
        <f>SUM(F45:F52)</f>
        <v>0</v>
      </c>
      <c r="H53" s="93"/>
      <c r="I53" s="93"/>
      <c r="J53" s="93"/>
      <c r="K53" s="76"/>
    </row>
    <row r="54" spans="1:14" s="9" customFormat="1" x14ac:dyDescent="0.3">
      <c r="A54" s="76"/>
      <c r="B54" s="93"/>
      <c r="C54" s="161"/>
      <c r="D54" s="90"/>
      <c r="F54" s="93"/>
      <c r="G54" s="93"/>
      <c r="H54" s="93"/>
      <c r="I54" s="93"/>
      <c r="J54" s="93"/>
      <c r="K54" s="76"/>
    </row>
    <row r="55" spans="1:14" s="9" customFormat="1" x14ac:dyDescent="0.3">
      <c r="A55" s="76"/>
      <c r="B55" s="95" t="s">
        <v>45</v>
      </c>
      <c r="C55" s="93"/>
      <c r="D55" s="93"/>
      <c r="E55" s="93"/>
      <c r="F55" s="102"/>
      <c r="G55" s="93"/>
      <c r="H55" s="93"/>
      <c r="I55" s="93"/>
      <c r="J55" s="93"/>
      <c r="K55" s="76"/>
      <c r="N55" s="53"/>
    </row>
    <row r="56" spans="1:14" s="9" customFormat="1" x14ac:dyDescent="0.3">
      <c r="A56" s="76"/>
      <c r="B56" s="95"/>
      <c r="C56" s="93"/>
      <c r="D56" s="93"/>
      <c r="E56" s="93"/>
      <c r="F56" s="93"/>
      <c r="G56" s="93"/>
      <c r="H56" s="93"/>
      <c r="I56" s="93"/>
      <c r="J56" s="93"/>
      <c r="K56" s="76"/>
      <c r="N56" s="53"/>
    </row>
    <row r="57" spans="1:14" s="9" customFormat="1" ht="33.450000000000003" customHeight="1" x14ac:dyDescent="0.65">
      <c r="A57" s="76"/>
      <c r="B57" s="265" t="s">
        <v>46</v>
      </c>
      <c r="C57" s="265"/>
      <c r="D57" s="265"/>
      <c r="E57" s="265"/>
      <c r="F57" s="265"/>
      <c r="G57" s="265"/>
      <c r="H57" s="265"/>
      <c r="I57" s="265"/>
      <c r="J57" s="265"/>
      <c r="K57" s="83"/>
    </row>
    <row r="58" spans="1:14" s="9" customFormat="1" x14ac:dyDescent="0.3">
      <c r="A58" s="76"/>
      <c r="B58" s="93"/>
      <c r="C58" s="93"/>
      <c r="D58" s="93"/>
      <c r="E58" s="93"/>
      <c r="F58" s="93"/>
      <c r="G58" s="93"/>
      <c r="H58" s="93"/>
      <c r="I58" s="93"/>
      <c r="J58" s="93"/>
      <c r="K58" s="76"/>
      <c r="N58" s="53"/>
    </row>
    <row r="59" spans="1:14" s="9" customFormat="1" x14ac:dyDescent="0.3">
      <c r="A59" s="76"/>
      <c r="B59" s="274" t="s">
        <v>47</v>
      </c>
      <c r="C59" s="274"/>
      <c r="D59" s="103" t="s">
        <v>48</v>
      </c>
      <c r="E59" s="93"/>
      <c r="F59" s="93"/>
      <c r="G59" s="93"/>
      <c r="H59" s="93"/>
      <c r="I59" s="93"/>
      <c r="J59" s="93"/>
      <c r="K59" s="76"/>
      <c r="N59" s="53"/>
    </row>
    <row r="60" spans="1:14" s="9" customFormat="1" x14ac:dyDescent="0.3">
      <c r="A60" s="76"/>
      <c r="B60" s="174" t="s">
        <v>49</v>
      </c>
      <c r="C60" s="177"/>
      <c r="D60" s="223">
        <v>0</v>
      </c>
      <c r="E60" s="93"/>
      <c r="F60" s="93"/>
      <c r="G60" s="93"/>
      <c r="H60" s="93"/>
      <c r="I60" s="93"/>
      <c r="J60" s="93"/>
      <c r="K60" s="76"/>
      <c r="N60" s="53"/>
    </row>
    <row r="61" spans="1:14" s="9" customFormat="1" x14ac:dyDescent="0.3">
      <c r="A61" s="76"/>
      <c r="B61" s="268" t="s">
        <v>50</v>
      </c>
      <c r="C61" s="268"/>
      <c r="D61" s="223">
        <v>0</v>
      </c>
      <c r="E61" s="93"/>
      <c r="F61" s="93"/>
      <c r="G61" s="93"/>
      <c r="H61" s="93"/>
      <c r="I61" s="93"/>
      <c r="J61" s="93"/>
      <c r="K61" s="76"/>
      <c r="N61" s="53"/>
    </row>
    <row r="62" spans="1:14" s="9" customFormat="1" x14ac:dyDescent="0.3">
      <c r="A62" s="76"/>
      <c r="B62" s="268" t="s">
        <v>51</v>
      </c>
      <c r="C62" s="268"/>
      <c r="D62" s="223">
        <v>0</v>
      </c>
      <c r="E62" s="93"/>
      <c r="F62" s="93"/>
      <c r="G62" s="93"/>
      <c r="H62" s="93"/>
      <c r="I62" s="93"/>
      <c r="J62" s="93"/>
      <c r="K62" s="76"/>
      <c r="N62" s="53"/>
    </row>
    <row r="63" spans="1:14" s="9" customFormat="1" x14ac:dyDescent="0.3">
      <c r="A63" s="76"/>
      <c r="B63" s="178" t="s">
        <v>52</v>
      </c>
      <c r="C63" s="105"/>
      <c r="D63" s="223">
        <v>0</v>
      </c>
      <c r="E63" s="93"/>
      <c r="F63" s="90"/>
      <c r="G63" s="93"/>
      <c r="H63" s="93"/>
      <c r="I63" s="93"/>
      <c r="J63" s="93"/>
      <c r="K63" s="76"/>
      <c r="N63" s="53"/>
    </row>
    <row r="64" spans="1:14" s="9" customFormat="1" x14ac:dyDescent="0.3">
      <c r="A64" s="76"/>
      <c r="B64" s="178" t="s">
        <v>52</v>
      </c>
      <c r="C64" s="105"/>
      <c r="D64" s="223">
        <v>0</v>
      </c>
      <c r="E64" s="93"/>
      <c r="F64" s="93"/>
      <c r="G64" s="93"/>
      <c r="H64" s="93"/>
      <c r="I64" s="93"/>
      <c r="J64" s="93"/>
      <c r="K64" s="76"/>
      <c r="N64" s="53"/>
    </row>
    <row r="65" spans="1:14" s="9" customFormat="1" x14ac:dyDescent="0.3">
      <c r="A65" s="76"/>
      <c r="B65" s="178" t="s">
        <v>52</v>
      </c>
      <c r="C65" s="105"/>
      <c r="D65" s="223">
        <v>0</v>
      </c>
      <c r="E65" s="93"/>
      <c r="F65" s="93"/>
      <c r="G65" s="93"/>
      <c r="H65" s="93"/>
      <c r="I65" s="93"/>
      <c r="J65" s="93"/>
      <c r="K65" s="76"/>
      <c r="N65" s="53"/>
    </row>
    <row r="66" spans="1:14" s="9" customFormat="1" x14ac:dyDescent="0.3">
      <c r="A66" s="76"/>
      <c r="B66" s="95" t="s">
        <v>53</v>
      </c>
      <c r="C66" s="93"/>
      <c r="D66" s="223">
        <f>SUM(D60:D65)</f>
        <v>0</v>
      </c>
      <c r="E66" s="93"/>
      <c r="F66" s="93"/>
      <c r="G66" s="93"/>
      <c r="H66" s="93"/>
      <c r="I66" s="93"/>
      <c r="J66" s="93"/>
      <c r="K66" s="76"/>
      <c r="N66" s="53"/>
    </row>
    <row r="67" spans="1:14" s="9" customFormat="1" x14ac:dyDescent="0.3">
      <c r="A67" s="76"/>
      <c r="B67" s="93"/>
      <c r="C67" s="93"/>
      <c r="D67" s="93"/>
      <c r="E67" s="93"/>
      <c r="F67" s="93"/>
      <c r="G67" s="93"/>
      <c r="H67" s="93"/>
      <c r="I67" s="93"/>
      <c r="J67" s="93"/>
      <c r="K67" s="76"/>
      <c r="N67" s="53"/>
    </row>
    <row r="68" spans="1:14" s="9" customFormat="1" x14ac:dyDescent="0.3">
      <c r="A68" s="76"/>
      <c r="B68" s="95"/>
      <c r="C68" s="93"/>
      <c r="D68" s="93"/>
      <c r="E68" s="93"/>
      <c r="F68" s="93"/>
      <c r="G68" s="93"/>
      <c r="H68" s="93"/>
      <c r="I68" s="93"/>
      <c r="J68" s="93"/>
      <c r="K68" s="76"/>
      <c r="N68" s="53"/>
    </row>
    <row r="69" spans="1:14" s="9" customFormat="1" ht="33.6" x14ac:dyDescent="0.65">
      <c r="A69" s="76"/>
      <c r="B69" s="265" t="s">
        <v>54</v>
      </c>
      <c r="C69" s="265"/>
      <c r="D69" s="265"/>
      <c r="E69" s="265"/>
      <c r="F69" s="265"/>
      <c r="G69" s="265"/>
      <c r="H69" s="265"/>
      <c r="I69" s="265"/>
      <c r="J69" s="265"/>
      <c r="K69" s="83"/>
    </row>
    <row r="70" spans="1:14" s="9" customFormat="1" x14ac:dyDescent="0.3">
      <c r="A70" s="76"/>
      <c r="B70" s="93"/>
      <c r="C70" s="93"/>
      <c r="D70" s="93"/>
      <c r="E70" s="93"/>
      <c r="F70" s="93"/>
      <c r="G70" s="93"/>
      <c r="H70" s="93"/>
      <c r="I70" s="93"/>
      <c r="J70" s="93"/>
      <c r="K70" s="76"/>
    </row>
    <row r="71" spans="1:14" s="9" customFormat="1" x14ac:dyDescent="0.3">
      <c r="A71" s="76"/>
      <c r="B71" s="95"/>
      <c r="C71" s="93"/>
      <c r="D71" s="93"/>
      <c r="E71" s="93"/>
      <c r="F71" s="93"/>
      <c r="G71" s="93"/>
      <c r="H71" s="93"/>
      <c r="I71" s="93"/>
      <c r="J71" s="93"/>
      <c r="K71" s="76"/>
    </row>
    <row r="72" spans="1:14" s="9" customFormat="1" ht="31.35" customHeight="1" x14ac:dyDescent="0.3">
      <c r="A72" s="76"/>
      <c r="B72" s="281" t="s">
        <v>55</v>
      </c>
      <c r="C72" s="281"/>
      <c r="D72" s="108" t="s">
        <v>56</v>
      </c>
      <c r="E72" s="93"/>
      <c r="F72" s="93"/>
      <c r="G72" s="93"/>
      <c r="H72" s="93"/>
      <c r="I72" s="93"/>
      <c r="J72" s="93"/>
      <c r="K72" s="76"/>
      <c r="L72" s="53"/>
      <c r="M72" s="53"/>
      <c r="N72" s="54"/>
    </row>
    <row r="73" spans="1:14" s="9" customFormat="1" x14ac:dyDescent="0.3">
      <c r="A73" s="76"/>
      <c r="B73" s="174" t="s">
        <v>57</v>
      </c>
      <c r="C73" s="174"/>
      <c r="D73" s="223"/>
      <c r="E73" s="257" t="str">
        <f>IF(D73&gt;522,"Si votre loyer est supérieur à l’allocation de logement maximale du POSPH, vous pouvez envisager de demander une aide au logement. Renseignez-vous auprès de votre intervenant-pivot en logement de votre SOPDI","")</f>
        <v/>
      </c>
      <c r="F73" s="258"/>
      <c r="G73" s="258"/>
      <c r="H73" s="258"/>
      <c r="I73" s="258"/>
      <c r="J73" s="107"/>
      <c r="K73" s="79"/>
      <c r="L73" s="53"/>
      <c r="M73" s="53"/>
    </row>
    <row r="74" spans="1:14" s="9" customFormat="1" x14ac:dyDescent="0.3">
      <c r="A74" s="76"/>
      <c r="B74" s="174" t="s">
        <v>58</v>
      </c>
      <c r="C74" s="174"/>
      <c r="D74" s="223"/>
      <c r="E74" s="257"/>
      <c r="F74" s="258"/>
      <c r="G74" s="258"/>
      <c r="H74" s="258"/>
      <c r="I74" s="258"/>
      <c r="J74" s="93"/>
      <c r="K74" s="80"/>
      <c r="L74" s="53"/>
      <c r="M74" s="53"/>
    </row>
    <row r="75" spans="1:14" s="9" customFormat="1" ht="14.7" customHeight="1" x14ac:dyDescent="0.3">
      <c r="A75" s="76"/>
      <c r="B75" s="268" t="s">
        <v>59</v>
      </c>
      <c r="C75" s="268"/>
      <c r="D75" s="223">
        <v>0</v>
      </c>
      <c r="E75" s="93"/>
      <c r="F75" s="93"/>
      <c r="G75" s="93"/>
      <c r="H75" s="93"/>
      <c r="I75" s="93"/>
      <c r="J75" s="93"/>
      <c r="K75" s="80"/>
      <c r="L75" s="53"/>
      <c r="M75" s="53"/>
      <c r="N75" s="53"/>
    </row>
    <row r="76" spans="1:14" s="9" customFormat="1" x14ac:dyDescent="0.3">
      <c r="A76" s="76"/>
      <c r="B76" s="174" t="s">
        <v>60</v>
      </c>
      <c r="C76" s="174"/>
      <c r="D76" s="223">
        <v>0</v>
      </c>
      <c r="E76" s="93"/>
      <c r="F76" s="93"/>
      <c r="G76" s="93"/>
      <c r="H76" s="93"/>
      <c r="I76" s="93"/>
      <c r="J76" s="93"/>
      <c r="K76" s="80"/>
      <c r="L76" s="53"/>
      <c r="M76" s="53"/>
      <c r="N76" s="53"/>
    </row>
    <row r="77" spans="1:14" s="9" customFormat="1" x14ac:dyDescent="0.3">
      <c r="A77" s="76"/>
      <c r="B77" s="268" t="s">
        <v>61</v>
      </c>
      <c r="C77" s="268"/>
      <c r="D77" s="223"/>
      <c r="E77" s="93"/>
      <c r="F77" s="93"/>
      <c r="G77" s="93"/>
      <c r="H77" s="93"/>
      <c r="I77" s="93"/>
      <c r="J77" s="93"/>
      <c r="K77" s="81"/>
      <c r="L77" s="54"/>
      <c r="M77" s="54"/>
    </row>
    <row r="78" spans="1:14" s="9" customFormat="1" ht="14.7" customHeight="1" x14ac:dyDescent="0.3">
      <c r="A78" s="76"/>
      <c r="B78" s="268" t="s">
        <v>62</v>
      </c>
      <c r="C78" s="268"/>
      <c r="D78" s="223">
        <v>0</v>
      </c>
      <c r="E78" s="93"/>
      <c r="F78" s="93"/>
      <c r="G78" s="93"/>
      <c r="H78" s="93"/>
      <c r="I78" s="93"/>
      <c r="J78" s="93"/>
      <c r="K78" s="81"/>
      <c r="L78" s="54"/>
      <c r="M78" s="54"/>
    </row>
    <row r="79" spans="1:14" s="9" customFormat="1" x14ac:dyDescent="0.3">
      <c r="A79" s="76"/>
      <c r="B79" s="268" t="s">
        <v>63</v>
      </c>
      <c r="C79" s="268"/>
      <c r="D79" s="223">
        <v>0</v>
      </c>
      <c r="E79" s="93"/>
      <c r="F79" s="93"/>
      <c r="G79" s="93"/>
      <c r="H79" s="93"/>
      <c r="I79" s="93"/>
      <c r="J79" s="93"/>
      <c r="K79" s="76"/>
    </row>
    <row r="80" spans="1:14" s="9" customFormat="1" x14ac:dyDescent="0.3">
      <c r="A80" s="76"/>
      <c r="B80" s="268" t="s">
        <v>64</v>
      </c>
      <c r="C80" s="268"/>
      <c r="D80" s="223">
        <v>0</v>
      </c>
      <c r="E80" s="93"/>
      <c r="F80" s="93"/>
      <c r="G80" s="93"/>
      <c r="H80" s="93"/>
      <c r="I80" s="93"/>
      <c r="J80" s="93"/>
      <c r="K80" s="76"/>
    </row>
    <row r="81" spans="1:14" s="9" customFormat="1" x14ac:dyDescent="0.3">
      <c r="A81" s="76"/>
      <c r="B81" s="268" t="s">
        <v>65</v>
      </c>
      <c r="C81" s="268"/>
      <c r="D81" s="223">
        <v>0</v>
      </c>
      <c r="E81" s="93"/>
      <c r="F81" s="93"/>
      <c r="G81" s="93"/>
      <c r="H81" s="93"/>
      <c r="I81" s="93"/>
      <c r="J81" s="93"/>
      <c r="K81" s="76"/>
    </row>
    <row r="82" spans="1:14" s="9" customFormat="1" x14ac:dyDescent="0.3">
      <c r="A82" s="76"/>
      <c r="B82" s="174" t="s">
        <v>66</v>
      </c>
      <c r="C82" s="174"/>
      <c r="D82" s="223"/>
      <c r="E82" s="93"/>
      <c r="F82" s="93"/>
      <c r="G82" s="93"/>
      <c r="H82" s="93"/>
      <c r="I82" s="93"/>
      <c r="J82" s="93"/>
      <c r="K82" s="76"/>
    </row>
    <row r="83" spans="1:14" s="9" customFormat="1" x14ac:dyDescent="0.3">
      <c r="A83" s="76"/>
      <c r="B83" s="174" t="s">
        <v>67</v>
      </c>
      <c r="C83" s="174"/>
      <c r="D83" s="223"/>
      <c r="E83" s="93"/>
      <c r="F83" s="93"/>
      <c r="G83" s="93"/>
      <c r="H83" s="93"/>
      <c r="I83" s="93"/>
      <c r="J83" s="93"/>
      <c r="K83" s="76"/>
    </row>
    <row r="84" spans="1:14" s="9" customFormat="1" x14ac:dyDescent="0.3">
      <c r="A84" s="76"/>
      <c r="B84" s="174" t="s">
        <v>68</v>
      </c>
      <c r="C84" s="174"/>
      <c r="D84" s="223"/>
      <c r="E84" s="93"/>
      <c r="F84" s="93"/>
      <c r="G84" s="93"/>
      <c r="H84" s="93"/>
      <c r="I84" s="93"/>
      <c r="J84" s="93"/>
      <c r="K84" s="76"/>
    </row>
    <row r="85" spans="1:14" s="9" customFormat="1" x14ac:dyDescent="0.3">
      <c r="A85" s="76"/>
      <c r="B85" s="172" t="s">
        <v>69</v>
      </c>
      <c r="C85" s="163"/>
      <c r="D85" s="223"/>
      <c r="E85" s="93"/>
      <c r="F85" s="93"/>
      <c r="G85" s="93"/>
      <c r="H85" s="93"/>
      <c r="I85" s="93"/>
      <c r="J85" s="93"/>
      <c r="K85" s="76"/>
    </row>
    <row r="86" spans="1:14" s="9" customFormat="1" x14ac:dyDescent="0.3">
      <c r="A86" s="76"/>
      <c r="B86" s="172" t="s">
        <v>70</v>
      </c>
      <c r="C86" s="163"/>
      <c r="D86" s="223"/>
      <c r="E86" s="93"/>
      <c r="F86" s="93"/>
      <c r="G86" s="93"/>
      <c r="H86" s="93"/>
      <c r="I86" s="93"/>
      <c r="J86" s="93"/>
      <c r="K86" s="76"/>
    </row>
    <row r="87" spans="1:14" s="9" customFormat="1" x14ac:dyDescent="0.3">
      <c r="A87" s="76"/>
      <c r="B87" s="172" t="s">
        <v>70</v>
      </c>
      <c r="C87" s="105"/>
      <c r="D87" s="223"/>
      <c r="E87" s="93"/>
      <c r="F87" s="93"/>
      <c r="G87" s="93"/>
      <c r="H87" s="93"/>
      <c r="I87" s="93"/>
      <c r="J87" s="93"/>
      <c r="K87" s="76"/>
    </row>
    <row r="88" spans="1:14" s="9" customFormat="1" ht="14.7" customHeight="1" x14ac:dyDescent="0.3">
      <c r="A88" s="76"/>
      <c r="B88" s="282" t="s">
        <v>71</v>
      </c>
      <c r="C88" s="282"/>
      <c r="D88" s="224">
        <f>SUM(D73:D87)</f>
        <v>0</v>
      </c>
      <c r="E88" s="93"/>
      <c r="F88" s="93"/>
      <c r="G88" s="93"/>
      <c r="H88" s="93"/>
      <c r="I88" s="93"/>
      <c r="J88" s="93"/>
      <c r="K88" s="76"/>
    </row>
    <row r="89" spans="1:14" s="9" customFormat="1" x14ac:dyDescent="0.3">
      <c r="A89" s="76"/>
      <c r="B89" s="95"/>
      <c r="C89" s="93"/>
      <c r="D89" s="93"/>
      <c r="E89" s="93"/>
      <c r="F89" s="93"/>
      <c r="G89" s="93"/>
      <c r="H89" s="93"/>
      <c r="I89" s="93"/>
      <c r="J89" s="93"/>
      <c r="K89" s="76"/>
    </row>
    <row r="90" spans="1:14" s="9" customFormat="1" x14ac:dyDescent="0.3">
      <c r="A90" s="76"/>
      <c r="B90" s="95" t="s">
        <v>45</v>
      </c>
      <c r="C90" s="93"/>
      <c r="D90" s="223"/>
      <c r="E90" s="93"/>
      <c r="F90" s="93"/>
      <c r="G90" s="93"/>
      <c r="H90" s="93"/>
      <c r="I90" s="93"/>
      <c r="J90" s="93"/>
      <c r="K90" s="76"/>
      <c r="N90" s="53"/>
    </row>
    <row r="91" spans="1:14" s="9" customFormat="1" x14ac:dyDescent="0.3">
      <c r="A91" s="76"/>
      <c r="B91" s="95"/>
      <c r="C91" s="93"/>
      <c r="D91" s="93"/>
      <c r="E91" s="93"/>
      <c r="F91" s="93"/>
      <c r="G91" s="93"/>
      <c r="H91" s="93"/>
      <c r="I91" s="93"/>
      <c r="J91" s="93"/>
      <c r="K91" s="76"/>
      <c r="N91" s="53"/>
    </row>
    <row r="92" spans="1:14" s="9" customFormat="1" x14ac:dyDescent="0.3">
      <c r="A92" s="76"/>
      <c r="B92" s="95"/>
      <c r="C92" s="93"/>
      <c r="D92" s="93"/>
      <c r="E92" s="93"/>
      <c r="F92" s="93"/>
      <c r="G92" s="93"/>
      <c r="H92" s="93"/>
      <c r="I92" s="93"/>
      <c r="J92" s="93"/>
      <c r="K92" s="76"/>
      <c r="N92" s="53"/>
    </row>
    <row r="93" spans="1:14" s="9" customFormat="1" x14ac:dyDescent="0.3">
      <c r="A93" s="76"/>
      <c r="B93" s="95"/>
      <c r="C93" s="93"/>
      <c r="D93" s="93"/>
      <c r="E93" s="93"/>
      <c r="F93" s="93"/>
      <c r="G93" s="93"/>
      <c r="H93" s="93"/>
      <c r="I93" s="93"/>
      <c r="J93" s="93"/>
      <c r="K93" s="76"/>
      <c r="N93" s="53"/>
    </row>
    <row r="94" spans="1:14" s="9" customFormat="1" ht="34.950000000000003" customHeight="1" x14ac:dyDescent="0.65">
      <c r="A94" s="76"/>
      <c r="B94" s="265" t="s">
        <v>72</v>
      </c>
      <c r="C94" s="265"/>
      <c r="D94" s="265"/>
      <c r="E94" s="265"/>
      <c r="F94" s="265"/>
      <c r="G94" s="265"/>
      <c r="H94" s="265"/>
      <c r="I94" s="265"/>
      <c r="J94" s="265"/>
      <c r="K94" s="83"/>
      <c r="L94" s="83"/>
      <c r="M94" s="83"/>
      <c r="N94" s="83"/>
    </row>
    <row r="95" spans="1:14" s="9" customFormat="1" x14ac:dyDescent="0.3">
      <c r="A95" s="76"/>
      <c r="K95" s="76"/>
      <c r="N95" s="53"/>
    </row>
    <row r="96" spans="1:14" s="9" customFormat="1" ht="31.2" x14ac:dyDescent="0.3">
      <c r="A96" s="76"/>
      <c r="B96" s="281" t="s">
        <v>47</v>
      </c>
      <c r="C96" s="281"/>
      <c r="D96" s="281"/>
      <c r="E96" s="106" t="s">
        <v>56</v>
      </c>
      <c r="F96" s="180"/>
      <c r="G96" s="180"/>
      <c r="H96" s="180"/>
      <c r="I96" s="180"/>
      <c r="K96" s="76"/>
      <c r="N96" s="53"/>
    </row>
    <row r="97" spans="1:14" s="9" customFormat="1" x14ac:dyDescent="0.3">
      <c r="A97" s="76"/>
      <c r="B97" s="173" t="s">
        <v>73</v>
      </c>
      <c r="C97" s="173"/>
      <c r="D97" s="173"/>
      <c r="E97" s="223">
        <v>0</v>
      </c>
      <c r="F97" s="180"/>
      <c r="G97" s="180"/>
      <c r="H97" s="180"/>
      <c r="I97" s="180"/>
      <c r="J97" s="180"/>
      <c r="K97" s="76"/>
      <c r="N97" s="53"/>
    </row>
    <row r="98" spans="1:14" s="9" customFormat="1" x14ac:dyDescent="0.3">
      <c r="A98" s="76"/>
      <c r="B98" s="173" t="s">
        <v>74</v>
      </c>
      <c r="C98" s="173"/>
      <c r="D98" s="173"/>
      <c r="E98" s="223"/>
      <c r="F98" s="272" t="str">
        <f>IF(AND(E97&gt;0,E98&gt;0),"Si vous recevez un revenu du POSPH et un revenu d’emploi, inscrivez votre revenu dans la case bleue de la ligne suivante","")</f>
        <v/>
      </c>
      <c r="G98" s="273"/>
      <c r="H98" s="273"/>
      <c r="I98" s="273"/>
      <c r="J98" s="273"/>
      <c r="K98" s="78"/>
      <c r="N98" s="53"/>
    </row>
    <row r="99" spans="1:14" s="9" customFormat="1" x14ac:dyDescent="0.3">
      <c r="A99" s="76"/>
      <c r="B99" s="173" t="s">
        <v>75</v>
      </c>
      <c r="C99" s="173"/>
      <c r="D99" s="104"/>
      <c r="E99" s="225">
        <f>IF(D99&gt;1000,(D99-1000)*25%+1000, D99*1)</f>
        <v>0</v>
      </c>
      <c r="F99" s="181" t="str">
        <f>IF(AND(E98&gt;0,D99&gt;0),"Vous ne pouvez pas avoir de revenu à deux endroits","")</f>
        <v/>
      </c>
      <c r="G99" s="182"/>
      <c r="H99" s="182"/>
      <c r="I99" s="182"/>
      <c r="J99" s="182"/>
      <c r="K99" s="76"/>
      <c r="N99" s="53"/>
    </row>
    <row r="100" spans="1:14" s="9" customFormat="1" x14ac:dyDescent="0.3">
      <c r="A100" s="76"/>
      <c r="B100" s="263" t="s">
        <v>76</v>
      </c>
      <c r="C100" s="263"/>
      <c r="D100" s="263"/>
      <c r="E100" s="223">
        <v>0</v>
      </c>
      <c r="F100" s="107" t="str">
        <f>IF(OR(E98&gt;0,E99&gt;0), "Si vous occupez un emploi, vous pourriez recevoir une prestation liée au travail de 100 $ par mois","")</f>
        <v/>
      </c>
      <c r="G100" s="84"/>
      <c r="H100" s="84"/>
      <c r="I100" s="84"/>
      <c r="J100" s="84"/>
      <c r="K100" s="76"/>
      <c r="N100" s="53"/>
    </row>
    <row r="101" spans="1:14" s="9" customFormat="1" x14ac:dyDescent="0.3">
      <c r="A101" s="76"/>
      <c r="B101" s="263" t="s">
        <v>77</v>
      </c>
      <c r="C101" s="263"/>
      <c r="D101" s="263"/>
      <c r="E101" s="223">
        <v>0</v>
      </c>
      <c r="F101" s="266"/>
      <c r="G101" s="267"/>
      <c r="H101" s="267"/>
      <c r="I101" s="84"/>
      <c r="J101" s="84"/>
      <c r="K101" s="76"/>
      <c r="N101" s="53"/>
    </row>
    <row r="102" spans="1:14" s="9" customFormat="1" x14ac:dyDescent="0.3">
      <c r="A102" s="76"/>
      <c r="B102" s="263" t="s">
        <v>65</v>
      </c>
      <c r="C102" s="263"/>
      <c r="D102" s="263"/>
      <c r="E102" s="223">
        <v>0</v>
      </c>
      <c r="F102" s="109"/>
      <c r="G102" s="84"/>
      <c r="H102" s="84"/>
      <c r="I102" s="84"/>
      <c r="J102" s="84"/>
      <c r="K102" s="76"/>
      <c r="N102" s="53"/>
    </row>
    <row r="103" spans="1:14" s="9" customFormat="1" x14ac:dyDescent="0.3">
      <c r="A103" s="76"/>
      <c r="B103" s="263" t="s">
        <v>78</v>
      </c>
      <c r="C103" s="263"/>
      <c r="D103" s="263"/>
      <c r="E103" s="223">
        <v>0</v>
      </c>
      <c r="F103" s="257" t="str">
        <f>IF(D78&gt;0,"Si votre compte d’électricité est à votre nom, vous pourriez être admissible à un montant allant jusqu’à 75 $ du Programme ontarien d’aide relative aux frais d’électricité (OESP).","")</f>
        <v/>
      </c>
      <c r="G103" s="258"/>
      <c r="H103" s="258"/>
      <c r="I103" s="258"/>
      <c r="J103" s="258"/>
      <c r="K103" s="76"/>
      <c r="N103" s="53"/>
    </row>
    <row r="104" spans="1:14" s="9" customFormat="1" x14ac:dyDescent="0.3">
      <c r="A104" s="76"/>
      <c r="B104" s="263" t="s">
        <v>79</v>
      </c>
      <c r="C104" s="263"/>
      <c r="D104" s="263"/>
      <c r="E104" s="223"/>
      <c r="F104" s="257"/>
      <c r="G104" s="258"/>
      <c r="H104" s="258"/>
      <c r="I104" s="258"/>
      <c r="J104" s="258"/>
      <c r="K104" s="76"/>
      <c r="N104" s="53"/>
    </row>
    <row r="105" spans="1:14" s="9" customFormat="1" x14ac:dyDescent="0.3">
      <c r="A105" s="76"/>
      <c r="B105" s="179" t="s">
        <v>69</v>
      </c>
      <c r="C105" s="260"/>
      <c r="D105" s="261"/>
      <c r="E105" s="223"/>
      <c r="F105" s="257"/>
      <c r="G105" s="258"/>
      <c r="H105" s="258"/>
      <c r="I105" s="258"/>
      <c r="J105" s="258"/>
      <c r="K105" s="76"/>
      <c r="N105" s="53"/>
    </row>
    <row r="106" spans="1:14" s="9" customFormat="1" x14ac:dyDescent="0.3">
      <c r="A106" s="76"/>
      <c r="B106" s="179" t="s">
        <v>70</v>
      </c>
      <c r="C106" s="260"/>
      <c r="D106" s="261"/>
      <c r="E106" s="223"/>
      <c r="F106" s="93"/>
      <c r="G106" s="84"/>
      <c r="H106" s="84"/>
      <c r="I106" s="84"/>
      <c r="J106" s="84"/>
      <c r="K106" s="76"/>
      <c r="N106" s="53"/>
    </row>
    <row r="107" spans="1:14" s="9" customFormat="1" x14ac:dyDescent="0.3">
      <c r="A107" s="76"/>
      <c r="B107" s="179" t="s">
        <v>80</v>
      </c>
      <c r="C107" s="260"/>
      <c r="D107" s="261"/>
      <c r="E107" s="223"/>
      <c r="F107" s="84"/>
      <c r="G107" s="84"/>
      <c r="H107" s="84"/>
      <c r="I107" s="84"/>
      <c r="J107" s="84"/>
      <c r="K107" s="76"/>
      <c r="N107" s="53"/>
    </row>
    <row r="108" spans="1:14" s="9" customFormat="1" x14ac:dyDescent="0.3">
      <c r="A108" s="76"/>
      <c r="B108" s="179" t="s">
        <v>70</v>
      </c>
      <c r="C108" s="260"/>
      <c r="D108" s="261"/>
      <c r="E108" s="223"/>
      <c r="F108" s="84"/>
      <c r="G108" s="84"/>
      <c r="H108" s="84"/>
      <c r="I108" s="84"/>
      <c r="J108" s="84"/>
      <c r="K108" s="76"/>
      <c r="N108" s="53"/>
    </row>
    <row r="109" spans="1:14" s="9" customFormat="1" x14ac:dyDescent="0.3">
      <c r="A109" s="76"/>
      <c r="B109" s="179" t="s">
        <v>70</v>
      </c>
      <c r="C109" s="260"/>
      <c r="D109" s="261"/>
      <c r="E109" s="223"/>
      <c r="F109" s="84"/>
      <c r="G109" s="84"/>
      <c r="H109" s="84"/>
      <c r="I109" s="84"/>
      <c r="J109" s="84"/>
      <c r="K109" s="76"/>
      <c r="N109" s="53"/>
    </row>
    <row r="110" spans="1:14" s="9" customFormat="1" x14ac:dyDescent="0.3">
      <c r="A110" s="76"/>
      <c r="B110" s="95" t="s">
        <v>81</v>
      </c>
      <c r="C110" s="95"/>
      <c r="D110" s="93"/>
      <c r="E110" s="224">
        <f>SUM(E97:E105)</f>
        <v>0</v>
      </c>
      <c r="F110" s="84"/>
      <c r="G110" s="84"/>
      <c r="H110" s="84"/>
      <c r="I110" s="84"/>
      <c r="J110" s="84"/>
      <c r="K110" s="76"/>
      <c r="N110" s="53"/>
    </row>
    <row r="111" spans="1:14" s="9" customFormat="1" x14ac:dyDescent="0.3">
      <c r="A111" s="76"/>
      <c r="B111" s="84"/>
      <c r="C111" s="84"/>
      <c r="D111" s="84"/>
      <c r="E111" s="84"/>
      <c r="F111" s="84"/>
      <c r="G111" s="84"/>
      <c r="H111" s="84"/>
      <c r="I111" s="84"/>
      <c r="J111" s="84"/>
      <c r="K111" s="76"/>
      <c r="N111" s="53"/>
    </row>
    <row r="112" spans="1:14" s="9" customFormat="1" x14ac:dyDescent="0.3">
      <c r="A112" s="76"/>
      <c r="B112" s="95" t="s">
        <v>45</v>
      </c>
      <c r="C112" s="84"/>
      <c r="D112" s="84"/>
      <c r="E112" s="101"/>
      <c r="F112" s="84"/>
      <c r="G112" s="84"/>
      <c r="H112" s="84"/>
      <c r="I112" s="84"/>
      <c r="J112" s="84"/>
      <c r="K112" s="76"/>
    </row>
    <row r="113" spans="1:11" s="9" customFormat="1" ht="14.4" x14ac:dyDescent="0.3">
      <c r="A113" s="76"/>
      <c r="B113" s="84"/>
      <c r="C113" s="84"/>
      <c r="D113" s="84"/>
      <c r="E113" s="84"/>
      <c r="F113" s="84"/>
      <c r="G113" s="84"/>
      <c r="H113" s="84"/>
      <c r="I113" s="84"/>
      <c r="J113" s="84"/>
      <c r="K113" s="76"/>
    </row>
    <row r="114" spans="1:11" s="9" customFormat="1" ht="33.6" x14ac:dyDescent="0.65">
      <c r="A114" s="76"/>
      <c r="B114" s="265" t="s">
        <v>82</v>
      </c>
      <c r="C114" s="265"/>
      <c r="D114" s="265"/>
      <c r="E114" s="265"/>
      <c r="F114" s="265"/>
      <c r="G114" s="265"/>
      <c r="H114" s="265"/>
      <c r="I114" s="265"/>
      <c r="J114" s="265"/>
      <c r="K114" s="83"/>
    </row>
    <row r="115" spans="1:11" s="9" customFormat="1" ht="10.5" customHeight="1" x14ac:dyDescent="0.3">
      <c r="A115" s="76"/>
      <c r="B115" s="93"/>
      <c r="C115" s="93"/>
      <c r="D115" s="93"/>
      <c r="E115" s="93"/>
      <c r="F115" s="93"/>
      <c r="G115" s="93"/>
      <c r="H115" s="93"/>
      <c r="I115" s="93"/>
      <c r="J115" s="93"/>
      <c r="K115" s="76"/>
    </row>
    <row r="116" spans="1:11" s="9" customFormat="1" ht="9" customHeight="1" x14ac:dyDescent="0.3">
      <c r="A116" s="76"/>
      <c r="B116" s="95"/>
      <c r="C116" s="93"/>
      <c r="D116" s="93"/>
      <c r="E116" s="93"/>
      <c r="F116" s="93"/>
      <c r="G116" s="93"/>
      <c r="H116" s="93"/>
      <c r="I116" s="93"/>
      <c r="J116" s="93"/>
      <c r="K116" s="76"/>
    </row>
    <row r="117" spans="1:11" s="9" customFormat="1" ht="19.2" customHeight="1" x14ac:dyDescent="0.3">
      <c r="A117" s="76"/>
      <c r="B117" s="114" t="s">
        <v>83</v>
      </c>
      <c r="C117" s="93"/>
      <c r="D117" s="93"/>
      <c r="E117" s="93"/>
      <c r="F117" s="93"/>
      <c r="G117" s="93"/>
      <c r="H117" s="93"/>
      <c r="I117" s="93"/>
      <c r="J117" s="93"/>
      <c r="K117" s="76"/>
    </row>
    <row r="118" spans="1:11" s="9" customFormat="1" x14ac:dyDescent="0.3">
      <c r="A118" s="76"/>
      <c r="B118" s="95" t="s">
        <v>84</v>
      </c>
      <c r="C118" s="93"/>
      <c r="D118" s="93"/>
      <c r="E118" s="110"/>
      <c r="F118" s="208" t="s">
        <v>85</v>
      </c>
      <c r="G118" s="107"/>
      <c r="H118" s="93"/>
      <c r="I118" s="93"/>
      <c r="J118" s="93"/>
      <c r="K118" s="76"/>
    </row>
    <row r="119" spans="1:11" s="9" customFormat="1" x14ac:dyDescent="0.3">
      <c r="A119" s="76"/>
      <c r="B119" s="95" t="s">
        <v>86</v>
      </c>
      <c r="C119" s="93"/>
      <c r="D119" s="93"/>
      <c r="E119" s="102"/>
      <c r="F119" s="93"/>
      <c r="G119" s="93"/>
      <c r="H119" s="93"/>
      <c r="I119" s="93"/>
      <c r="J119" s="93"/>
      <c r="K119" s="76"/>
    </row>
    <row r="120" spans="1:11" s="9" customFormat="1" x14ac:dyDescent="0.3">
      <c r="A120" s="76"/>
      <c r="B120" s="95" t="s">
        <v>87</v>
      </c>
      <c r="C120" s="93"/>
      <c r="D120" s="93"/>
      <c r="E120" s="110"/>
      <c r="F120" s="115"/>
      <c r="G120" s="115"/>
      <c r="H120" s="115"/>
      <c r="I120" s="115"/>
      <c r="J120" s="115"/>
      <c r="K120" s="76"/>
    </row>
    <row r="121" spans="1:11" s="9" customFormat="1" x14ac:dyDescent="0.3">
      <c r="A121" s="76"/>
      <c r="B121" s="95" t="s">
        <v>88</v>
      </c>
      <c r="C121" s="93"/>
      <c r="D121" s="93"/>
      <c r="E121" s="110"/>
      <c r="F121" s="256" t="s">
        <v>89</v>
      </c>
      <c r="G121" s="256"/>
      <c r="H121" s="256"/>
      <c r="I121" s="256"/>
      <c r="J121" s="256"/>
      <c r="K121" s="76"/>
    </row>
    <row r="122" spans="1:11" s="9" customFormat="1" x14ac:dyDescent="0.3">
      <c r="A122" s="76"/>
      <c r="B122" s="95" t="s">
        <v>90</v>
      </c>
      <c r="C122" s="93"/>
      <c r="D122" s="93"/>
      <c r="E122" s="111"/>
      <c r="F122" s="256"/>
      <c r="G122" s="256"/>
      <c r="H122" s="256"/>
      <c r="I122" s="256"/>
      <c r="J122" s="256"/>
      <c r="K122" s="76"/>
    </row>
    <row r="123" spans="1:11" s="9" customFormat="1" x14ac:dyDescent="0.3">
      <c r="A123" s="76"/>
      <c r="B123" s="95" t="s">
        <v>91</v>
      </c>
      <c r="C123" s="93"/>
      <c r="D123" s="93"/>
      <c r="E123" s="111"/>
      <c r="F123" s="115"/>
      <c r="G123" s="93"/>
      <c r="H123" s="93"/>
      <c r="I123" s="93"/>
      <c r="J123" s="93"/>
      <c r="K123" s="76"/>
    </row>
    <row r="124" spans="1:11" s="9" customFormat="1" x14ac:dyDescent="0.3">
      <c r="A124" s="76"/>
      <c r="B124" s="95" t="s">
        <v>92</v>
      </c>
      <c r="C124" s="93"/>
      <c r="D124" s="93"/>
      <c r="E124" s="110"/>
      <c r="F124" s="115"/>
      <c r="G124" s="115"/>
      <c r="H124" s="115"/>
      <c r="I124" s="115"/>
      <c r="J124" s="115"/>
      <c r="K124" s="76"/>
    </row>
    <row r="125" spans="1:11" s="9" customFormat="1" x14ac:dyDescent="0.3">
      <c r="A125" s="76"/>
      <c r="B125" s="95"/>
      <c r="C125" s="93"/>
      <c r="D125" s="93"/>
      <c r="E125" s="93"/>
      <c r="F125" s="93"/>
      <c r="G125" s="93"/>
      <c r="H125" s="93"/>
      <c r="I125" s="93"/>
      <c r="J125" s="93"/>
      <c r="K125" s="76"/>
    </row>
    <row r="126" spans="1:11" s="9" customFormat="1" x14ac:dyDescent="0.3">
      <c r="A126" s="76"/>
      <c r="B126" s="114" t="s">
        <v>93</v>
      </c>
      <c r="C126" s="93"/>
      <c r="D126" s="93"/>
      <c r="E126" s="93"/>
      <c r="F126" s="93"/>
      <c r="G126" s="93"/>
      <c r="H126" s="93"/>
      <c r="I126" s="93"/>
      <c r="J126" s="93"/>
      <c r="K126" s="76"/>
    </row>
    <row r="127" spans="1:11" s="9" customFormat="1" x14ac:dyDescent="0.3">
      <c r="A127" s="76"/>
      <c r="B127" s="95" t="s">
        <v>94</v>
      </c>
      <c r="C127" s="93"/>
      <c r="D127" s="93"/>
      <c r="E127" s="112"/>
      <c r="F127" s="93"/>
      <c r="G127" s="93"/>
      <c r="H127" s="93"/>
      <c r="I127" s="93"/>
      <c r="J127" s="93"/>
      <c r="K127" s="76"/>
    </row>
    <row r="128" spans="1:11" s="9" customFormat="1" x14ac:dyDescent="0.3">
      <c r="A128" s="76"/>
      <c r="B128" s="95" t="s">
        <v>95</v>
      </c>
      <c r="C128" s="93"/>
      <c r="D128" s="93"/>
      <c r="E128" s="110"/>
      <c r="F128" s="93"/>
      <c r="G128" s="93"/>
      <c r="H128" s="93"/>
      <c r="I128" s="93"/>
      <c r="J128" s="93"/>
      <c r="K128" s="76"/>
    </row>
    <row r="129" spans="1:11" s="9" customFormat="1" x14ac:dyDescent="0.3">
      <c r="A129" s="76"/>
      <c r="B129" s="95" t="s">
        <v>86</v>
      </c>
      <c r="C129" s="93"/>
      <c r="D129" s="93"/>
      <c r="E129" s="102"/>
      <c r="F129" s="93"/>
      <c r="G129" s="93"/>
      <c r="H129" s="93"/>
      <c r="I129" s="93"/>
      <c r="J129" s="93"/>
      <c r="K129" s="76"/>
    </row>
    <row r="130" spans="1:11" s="9" customFormat="1" x14ac:dyDescent="0.3">
      <c r="A130" s="76"/>
      <c r="B130" s="95" t="s">
        <v>87</v>
      </c>
      <c r="C130" s="93"/>
      <c r="D130" s="93"/>
      <c r="E130" s="113"/>
      <c r="F130" s="93"/>
      <c r="G130" s="93"/>
      <c r="H130" s="93"/>
      <c r="I130" s="93"/>
      <c r="J130" s="93"/>
      <c r="K130" s="76"/>
    </row>
    <row r="131" spans="1:11" s="9" customFormat="1" x14ac:dyDescent="0.3">
      <c r="A131" s="76"/>
      <c r="B131" s="95" t="s">
        <v>90</v>
      </c>
      <c r="C131" s="93"/>
      <c r="D131" s="93"/>
      <c r="E131" s="111"/>
      <c r="F131" s="93"/>
      <c r="G131" s="93"/>
      <c r="H131" s="93"/>
      <c r="I131" s="93"/>
      <c r="J131" s="93"/>
      <c r="K131" s="76"/>
    </row>
    <row r="132" spans="1:11" s="9" customFormat="1" x14ac:dyDescent="0.3">
      <c r="A132" s="76"/>
      <c r="B132" s="95" t="s">
        <v>96</v>
      </c>
      <c r="C132" s="93"/>
      <c r="D132" s="93"/>
      <c r="E132" s="111"/>
      <c r="F132" s="93"/>
      <c r="G132" s="93"/>
      <c r="H132" s="93"/>
      <c r="I132" s="93"/>
      <c r="J132" s="93"/>
      <c r="K132" s="76"/>
    </row>
    <row r="133" spans="1:11" s="9" customFormat="1" x14ac:dyDescent="0.3">
      <c r="A133" s="76"/>
      <c r="B133" s="95" t="s">
        <v>92</v>
      </c>
      <c r="C133" s="93"/>
      <c r="D133" s="93"/>
      <c r="E133" s="110"/>
      <c r="F133" s="93"/>
      <c r="G133" s="93"/>
      <c r="H133" s="93"/>
      <c r="I133" s="93"/>
      <c r="J133" s="93"/>
      <c r="K133" s="76"/>
    </row>
    <row r="134" spans="1:11" s="9" customFormat="1" x14ac:dyDescent="0.3">
      <c r="A134" s="76"/>
      <c r="B134" s="95"/>
      <c r="C134" s="84"/>
      <c r="D134" s="84"/>
      <c r="E134" s="84"/>
      <c r="F134" s="84"/>
      <c r="G134" s="84"/>
      <c r="H134" s="84"/>
      <c r="I134" s="84"/>
      <c r="J134" s="84"/>
      <c r="K134" s="76"/>
    </row>
    <row r="135" spans="1:11" s="9" customFormat="1" x14ac:dyDescent="0.3">
      <c r="A135" s="76"/>
      <c r="B135" s="114" t="s">
        <v>97</v>
      </c>
      <c r="C135" s="114"/>
      <c r="D135" s="114"/>
      <c r="E135" s="114"/>
      <c r="F135" s="84"/>
      <c r="G135" s="84"/>
      <c r="H135" s="84"/>
      <c r="I135" s="84"/>
      <c r="J135" s="84"/>
      <c r="K135" s="76"/>
    </row>
    <row r="136" spans="1:11" s="9" customFormat="1" x14ac:dyDescent="0.3">
      <c r="A136" s="76"/>
      <c r="B136" s="95" t="s">
        <v>98</v>
      </c>
      <c r="C136" s="84"/>
      <c r="D136" s="84"/>
      <c r="E136" s="111"/>
      <c r="F136" s="84"/>
      <c r="G136" s="84"/>
      <c r="H136" s="84"/>
      <c r="I136" s="84"/>
      <c r="J136" s="84"/>
      <c r="K136" s="76"/>
    </row>
    <row r="137" spans="1:11" s="9" customFormat="1" x14ac:dyDescent="0.3">
      <c r="A137" s="76"/>
      <c r="B137" s="95" t="s">
        <v>99</v>
      </c>
      <c r="C137" s="84"/>
      <c r="D137" s="84"/>
      <c r="E137" s="110"/>
      <c r="F137" s="84"/>
      <c r="G137" s="84"/>
      <c r="H137" s="84"/>
      <c r="I137" s="84"/>
      <c r="J137" s="84"/>
      <c r="K137" s="76"/>
    </row>
    <row r="138" spans="1:11" s="9" customFormat="1" x14ac:dyDescent="0.3">
      <c r="A138" s="76"/>
      <c r="B138" s="95" t="s">
        <v>100</v>
      </c>
      <c r="C138" s="84"/>
      <c r="D138" s="84"/>
      <c r="E138" s="102"/>
      <c r="F138" s="84"/>
      <c r="G138" s="84"/>
      <c r="H138" s="84"/>
      <c r="I138" s="84"/>
      <c r="J138" s="84"/>
      <c r="K138" s="76"/>
    </row>
    <row r="139" spans="1:11" s="9" customFormat="1" x14ac:dyDescent="0.3">
      <c r="A139" s="76"/>
      <c r="B139" s="95" t="s">
        <v>101</v>
      </c>
      <c r="C139" s="84"/>
      <c r="D139" s="84"/>
      <c r="E139" s="111"/>
      <c r="F139" s="84"/>
      <c r="G139" s="84"/>
      <c r="H139" s="84"/>
      <c r="I139" s="84"/>
      <c r="J139" s="84"/>
      <c r="K139" s="76"/>
    </row>
    <row r="140" spans="1:11" s="9" customFormat="1" x14ac:dyDescent="0.3">
      <c r="A140" s="76"/>
      <c r="B140" s="95" t="s">
        <v>102</v>
      </c>
      <c r="C140" s="95"/>
      <c r="D140" s="84"/>
      <c r="E140" s="110"/>
      <c r="F140" s="84"/>
      <c r="G140" s="84"/>
      <c r="H140" s="84"/>
      <c r="I140" s="84"/>
      <c r="J140" s="84"/>
      <c r="K140" s="76"/>
    </row>
    <row r="141" spans="1:11" s="9" customFormat="1" x14ac:dyDescent="0.3">
      <c r="A141" s="76"/>
      <c r="B141" s="95"/>
      <c r="C141" s="95"/>
      <c r="D141" s="84"/>
      <c r="E141" s="84"/>
      <c r="F141" s="84"/>
      <c r="G141" s="84"/>
      <c r="H141" s="84"/>
      <c r="I141" s="84"/>
      <c r="J141" s="84"/>
      <c r="K141" s="76"/>
    </row>
    <row r="142" spans="1:11" s="9" customFormat="1" ht="15.45" customHeight="1" x14ac:dyDescent="0.3">
      <c r="A142" s="76"/>
      <c r="B142" s="82"/>
      <c r="C142" s="76"/>
      <c r="D142" s="76"/>
      <c r="E142" s="76"/>
      <c r="F142" s="76"/>
      <c r="G142" s="76"/>
      <c r="H142" s="76"/>
      <c r="I142" s="76"/>
      <c r="J142" s="76"/>
      <c r="K142" s="76"/>
    </row>
    <row r="143" spans="1:11" s="9" customFormat="1" x14ac:dyDescent="0.3">
      <c r="B143" s="3"/>
    </row>
    <row r="144" spans="1:11" s="9" customFormat="1" x14ac:dyDescent="0.3">
      <c r="B144" s="3"/>
    </row>
    <row r="145" spans="2:2" s="9" customFormat="1" x14ac:dyDescent="0.3">
      <c r="B145" s="3"/>
    </row>
    <row r="146" spans="2:2" s="9" customFormat="1" x14ac:dyDescent="0.3">
      <c r="B146" s="3"/>
    </row>
    <row r="147" spans="2:2" s="9" customFormat="1" x14ac:dyDescent="0.3">
      <c r="B147" s="3"/>
    </row>
    <row r="148" spans="2:2" s="9" customFormat="1" x14ac:dyDescent="0.3">
      <c r="B148" s="3"/>
    </row>
    <row r="149" spans="2:2" s="9" customFormat="1" x14ac:dyDescent="0.3">
      <c r="B149" s="3"/>
    </row>
  </sheetData>
  <sheetProtection algorithmName="SHA-512" hashValue="2mNkxbxAVTn76PUvV3mXAczcWZUsc7jCllfrKIfosVFBOISnE5n3W4p05iFQX+2sZSAE+AIgYJvCx6fKUXwNLw==" saltValue="WcFphYLr47qEUbdKcw7JQw==" spinCount="100000" sheet="1" objects="1" scenarios="1" selectLockedCells="1"/>
  <mergeCells count="52">
    <mergeCell ref="F98:J98"/>
    <mergeCell ref="B100:D100"/>
    <mergeCell ref="B44:C44"/>
    <mergeCell ref="B46:C46"/>
    <mergeCell ref="B47:C47"/>
    <mergeCell ref="B48:C48"/>
    <mergeCell ref="B94:J94"/>
    <mergeCell ref="B59:C59"/>
    <mergeCell ref="B72:C72"/>
    <mergeCell ref="B88:C88"/>
    <mergeCell ref="B61:C61"/>
    <mergeCell ref="B96:D96"/>
    <mergeCell ref="B62:C62"/>
    <mergeCell ref="B75:C75"/>
    <mergeCell ref="B49:C49"/>
    <mergeCell ref="B102:D102"/>
    <mergeCell ref="B79:C79"/>
    <mergeCell ref="B103:D103"/>
    <mergeCell ref="B78:C78"/>
    <mergeCell ref="B77:C77"/>
    <mergeCell ref="C108:D108"/>
    <mergeCell ref="B101:D101"/>
    <mergeCell ref="B4:F4"/>
    <mergeCell ref="B57:J57"/>
    <mergeCell ref="B39:J39"/>
    <mergeCell ref="B30:J30"/>
    <mergeCell ref="B16:J16"/>
    <mergeCell ref="B8:D8"/>
    <mergeCell ref="B11:D11"/>
    <mergeCell ref="B9:D9"/>
    <mergeCell ref="B10:D10"/>
    <mergeCell ref="G36:J37"/>
    <mergeCell ref="B5:F5"/>
    <mergeCell ref="B6:F6"/>
    <mergeCell ref="B7:D7"/>
    <mergeCell ref="B13:D13"/>
    <mergeCell ref="F121:J122"/>
    <mergeCell ref="F103:J105"/>
    <mergeCell ref="H45:J46"/>
    <mergeCell ref="C107:D107"/>
    <mergeCell ref="B12:D12"/>
    <mergeCell ref="B104:D104"/>
    <mergeCell ref="B42:C42"/>
    <mergeCell ref="B114:J114"/>
    <mergeCell ref="B69:J69"/>
    <mergeCell ref="E73:I74"/>
    <mergeCell ref="F101:H101"/>
    <mergeCell ref="B80:C80"/>
    <mergeCell ref="B81:C81"/>
    <mergeCell ref="C109:D109"/>
    <mergeCell ref="C105:D105"/>
    <mergeCell ref="C106:D106"/>
  </mergeCells>
  <conditionalFormatting sqref="D53">
    <cfRule type="expression" dxfId="6" priority="7">
      <formula>D53&lt;&gt;D42</formula>
    </cfRule>
    <cfRule type="expression" priority="8">
      <formula>D53&lt;&gt;D42</formula>
    </cfRule>
    <cfRule type="expression" priority="9">
      <formula>D53&lt;&gt;D42</formula>
    </cfRule>
    <cfRule type="expression" dxfId="5" priority="13">
      <formula>"D53&lt;&gt;d42"</formula>
    </cfRule>
  </conditionalFormatting>
  <dataValidations count="7">
    <dataValidation type="list" allowBlank="1" showInputMessage="1" showErrorMessage="1" sqref="D24" xr:uid="{B86FE0BC-518F-4F6C-B32C-216BEE7D482C}">
      <formula1>$X$19:$X$23</formula1>
    </dataValidation>
    <dataValidation type="list" allowBlank="1" showInputMessage="1" showErrorMessage="1" sqref="Q22:Q24" xr:uid="{886B130E-B638-4CD8-9545-647446FFEB28}">
      <formula1>$Q$22:$Q$24</formula1>
    </dataValidation>
    <dataValidation type="list" allowBlank="1" showInputMessage="1" showErrorMessage="1" sqref="D26" xr:uid="{0EDFD550-9782-492F-B664-66BE675E3017}">
      <formula1>$T$20:$T$22</formula1>
    </dataValidation>
    <dataValidation type="list" allowBlank="1" showInputMessage="1" showErrorMessage="1" sqref="D27" xr:uid="{EF91E0F9-3718-4DA9-AAC8-779AAFD569CA}">
      <formula1>$V$20:$V$22</formula1>
    </dataValidation>
    <dataValidation type="list" allowBlank="1" showInputMessage="1" showErrorMessage="1" sqref="D25" xr:uid="{F4EFC6E2-A4FA-4A2C-9F70-5EAAD109F1A3}">
      <formula1>$Q$21:$Q$24</formula1>
    </dataValidation>
    <dataValidation type="decimal" allowBlank="1" showInputMessage="1" showErrorMessage="1" errorTitle="Numeric Values Only" error="This field will only accept a numeric value.  Please enter a number rather than text." sqref="D45:E52 E97:E109 D60:D65" xr:uid="{6501EAFE-A9DB-4753-870B-76229056B18E}">
      <formula1>0</formula1>
      <formula2>10000000</formula2>
    </dataValidation>
    <dataValidation type="decimal" allowBlank="1" showInputMessage="1" showErrorMessage="1" errorTitle="Numeric Values Only" error="This field will only accept a numeric value.  Please enter a number rather than text." sqref="D73:D87" xr:uid="{E9126F64-ACDF-4E94-A71C-44D73DA4A694}">
      <formula1>0</formula1>
      <formula2>100000000</formula2>
    </dataValidation>
  </dataValidations>
  <hyperlinks>
    <hyperlink ref="B8:D8" location="'Input Form'!F36" display="Section 2 - My Support Needs" xr:uid="{2F4BE1CA-75F7-44AE-9B24-88C9BACBE374}"/>
    <hyperlink ref="B9:D9" location="'Input Form'!D45" display="Section 3 - My Support Costs" xr:uid="{22E2FAC6-1097-4AF6-B24B-63396BEB56EF}"/>
    <hyperlink ref="B10:D10" location="'Input Form'!D60" display="Section 4 - My Support Resources" xr:uid="{A71A9197-295E-4B80-81F7-38C0B5BF0208}"/>
    <hyperlink ref="B12:D12" location="'Input Form'!E97" display="Section 6 - My Housing and Living Resources" xr:uid="{F1BDC992-1C87-47FB-9D1D-2D3E8A2931E8}"/>
    <hyperlink ref="B13:D13" location="'Input Form'!E118" display="Section 7 - My Assets" xr:uid="{C71C2B09-B8EA-44A3-A872-42BEC0E89863}"/>
    <hyperlink ref="B7:D7" location="'Input Form'!D19" display="Section 1 - My Personal Information" xr:uid="{AC10CBF0-11F1-4297-9F82-E196F497A101}"/>
    <hyperlink ref="B11:D11" location="'Input Form'!D73" display="Section 5 - My Housing and Living Costs" xr:uid="{5F85B2D8-EA19-4008-B9AA-CE15D7C83736}"/>
    <hyperlink ref="F118" r:id="rId1" xr:uid="{DD6114DC-F75F-4EB6-8A97-206A79A2BC07}"/>
  </hyperlinks>
  <pageMargins left="0.7" right="0.7" top="0.5" bottom="0.5" header="0.3" footer="0.3"/>
  <pageSetup scale="34" orientation="portrait" r:id="rId2"/>
  <drawing r:id="rId3"/>
  <tableParts count="1">
    <tablePart r:id="rId4"/>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9ACE2-01DB-44F6-87F9-E6DE895FCBD9}">
  <sheetPr codeName="Sheet2"/>
  <dimension ref="A1:T86"/>
  <sheetViews>
    <sheetView tabSelected="1" workbookViewId="0">
      <selection activeCell="B13" sqref="B13"/>
    </sheetView>
  </sheetViews>
  <sheetFormatPr defaultRowHeight="14.4" x14ac:dyDescent="0.3"/>
  <cols>
    <col min="1" max="1" width="2.109375" customWidth="1"/>
    <col min="2" max="2" width="16.44140625" customWidth="1"/>
    <col min="3" max="3" width="51.44140625" customWidth="1"/>
    <col min="4" max="4" width="18.33203125" customWidth="1"/>
    <col min="5" max="5" width="19" customWidth="1"/>
    <col min="6" max="6" width="14.44140625" customWidth="1"/>
    <col min="7" max="7" width="13" customWidth="1"/>
    <col min="8" max="9" width="15.33203125" customWidth="1"/>
    <col min="10" max="10" width="15.6640625" customWidth="1"/>
    <col min="11" max="11" width="2.6640625" customWidth="1"/>
  </cols>
  <sheetData>
    <row r="1" spans="1:11" ht="10.5" customHeight="1" x14ac:dyDescent="0.3">
      <c r="A1" s="76"/>
      <c r="B1" s="76"/>
      <c r="C1" s="76"/>
      <c r="D1" s="76"/>
      <c r="E1" s="76"/>
      <c r="F1" s="76"/>
      <c r="G1" s="76"/>
      <c r="H1" s="76"/>
      <c r="I1" s="76"/>
      <c r="J1" s="76"/>
      <c r="K1" s="76"/>
    </row>
    <row r="2" spans="1:11" ht="33.6" x14ac:dyDescent="0.65">
      <c r="A2" s="76"/>
      <c r="B2" s="286" t="s">
        <v>103</v>
      </c>
      <c r="C2" s="286"/>
      <c r="D2" s="286"/>
      <c r="E2" s="286"/>
      <c r="F2" s="286"/>
      <c r="G2" s="286"/>
      <c r="H2" s="286"/>
      <c r="I2" s="286"/>
      <c r="J2" s="286"/>
      <c r="K2" s="76"/>
    </row>
    <row r="3" spans="1:11" ht="33.450000000000003" customHeight="1" x14ac:dyDescent="0.3">
      <c r="A3" s="76"/>
      <c r="B3" s="287" t="s">
        <v>234</v>
      </c>
      <c r="C3" s="287"/>
      <c r="D3" s="287"/>
      <c r="E3" s="287"/>
      <c r="F3" s="287"/>
      <c r="G3" s="287"/>
      <c r="H3" s="287"/>
      <c r="I3" s="287"/>
      <c r="J3" s="287"/>
      <c r="K3" s="76"/>
    </row>
    <row r="4" spans="1:11" ht="33.450000000000003" customHeight="1" x14ac:dyDescent="0.3">
      <c r="A4" s="76"/>
      <c r="B4" s="287"/>
      <c r="C4" s="287"/>
      <c r="D4" s="287"/>
      <c r="E4" s="287"/>
      <c r="F4" s="287"/>
      <c r="G4" s="287"/>
      <c r="H4" s="287"/>
      <c r="I4" s="287"/>
      <c r="J4" s="287"/>
      <c r="K4" s="76"/>
    </row>
    <row r="5" spans="1:11" ht="33.450000000000003" customHeight="1" x14ac:dyDescent="0.3">
      <c r="A5" s="76"/>
      <c r="B5" s="287"/>
      <c r="C5" s="287"/>
      <c r="D5" s="287"/>
      <c r="E5" s="287"/>
      <c r="F5" s="287"/>
      <c r="G5" s="287"/>
      <c r="H5" s="287"/>
      <c r="I5" s="287"/>
      <c r="J5" s="287"/>
      <c r="K5" s="76"/>
    </row>
    <row r="6" spans="1:11" x14ac:dyDescent="0.3">
      <c r="A6" s="76"/>
      <c r="B6" s="50"/>
      <c r="C6" s="9"/>
      <c r="D6" s="50"/>
      <c r="E6" s="50"/>
      <c r="F6" s="50"/>
      <c r="G6" s="50"/>
      <c r="H6" s="50"/>
      <c r="I6" s="9"/>
      <c r="J6" s="9"/>
      <c r="K6" s="76"/>
    </row>
    <row r="7" spans="1:11" ht="33.6" x14ac:dyDescent="0.65">
      <c r="A7" s="76"/>
      <c r="B7" s="265" t="s">
        <v>104</v>
      </c>
      <c r="C7" s="265"/>
      <c r="D7" s="265"/>
      <c r="E7" s="265"/>
      <c r="F7" s="265"/>
      <c r="G7" s="265"/>
      <c r="H7" s="265"/>
      <c r="I7" s="265"/>
      <c r="J7" s="265"/>
      <c r="K7" s="76"/>
    </row>
    <row r="8" spans="1:11" ht="17.399999999999999" x14ac:dyDescent="0.3">
      <c r="A8" s="76"/>
      <c r="B8" s="148"/>
      <c r="C8" s="9"/>
      <c r="D8" s="50"/>
      <c r="E8" s="50"/>
      <c r="F8" s="50"/>
      <c r="G8" s="50"/>
      <c r="H8" s="50"/>
      <c r="I8" s="9"/>
      <c r="J8" s="9"/>
      <c r="K8" s="76"/>
    </row>
    <row r="9" spans="1:11" x14ac:dyDescent="0.3">
      <c r="A9" s="76"/>
      <c r="B9" s="9"/>
      <c r="C9" s="50"/>
      <c r="D9" s="50"/>
      <c r="E9" s="50"/>
      <c r="F9" s="50"/>
      <c r="G9" s="50"/>
      <c r="H9" s="50"/>
      <c r="I9" s="9"/>
      <c r="J9" s="9"/>
      <c r="K9" s="76"/>
    </row>
    <row r="10" spans="1:11" x14ac:dyDescent="0.3">
      <c r="A10" s="76"/>
      <c r="B10" s="326" t="s">
        <v>105</v>
      </c>
      <c r="C10" s="328" t="s">
        <v>106</v>
      </c>
      <c r="D10" s="328"/>
      <c r="E10" s="328"/>
      <c r="F10" s="323" t="s">
        <v>107</v>
      </c>
      <c r="G10" s="323" t="s">
        <v>108</v>
      </c>
      <c r="H10" s="323" t="s">
        <v>109</v>
      </c>
      <c r="I10" s="323" t="s">
        <v>110</v>
      </c>
      <c r="J10" s="323" t="s">
        <v>111</v>
      </c>
      <c r="K10" s="76"/>
    </row>
    <row r="11" spans="1:11" x14ac:dyDescent="0.3">
      <c r="A11" s="76"/>
      <c r="B11" s="327"/>
      <c r="C11" s="328"/>
      <c r="D11" s="328"/>
      <c r="E11" s="328"/>
      <c r="F11" s="324"/>
      <c r="G11" s="324"/>
      <c r="H11" s="324" t="s">
        <v>112</v>
      </c>
      <c r="I11" s="324" t="s">
        <v>113</v>
      </c>
      <c r="J11" s="324" t="s">
        <v>114</v>
      </c>
      <c r="K11" s="76"/>
    </row>
    <row r="12" spans="1:11" ht="37.950000000000003" customHeight="1" x14ac:dyDescent="0.3">
      <c r="A12" s="76"/>
      <c r="B12" s="146" t="s">
        <v>115</v>
      </c>
      <c r="C12" s="328"/>
      <c r="D12" s="328"/>
      <c r="E12" s="328"/>
      <c r="F12" s="325"/>
      <c r="G12" s="325"/>
      <c r="H12" s="325" t="s">
        <v>116</v>
      </c>
      <c r="I12" s="325" t="s">
        <v>117</v>
      </c>
      <c r="J12" s="325"/>
      <c r="K12" s="76"/>
    </row>
    <row r="13" spans="1:11" ht="15.6" x14ac:dyDescent="0.3">
      <c r="A13" s="76"/>
      <c r="B13" s="164"/>
      <c r="C13" s="320"/>
      <c r="D13" s="321"/>
      <c r="E13" s="322"/>
      <c r="F13" s="157"/>
      <c r="G13" s="158"/>
      <c r="H13" s="158"/>
      <c r="I13" s="158"/>
      <c r="J13" s="158"/>
      <c r="K13" s="76"/>
    </row>
    <row r="14" spans="1:11" ht="15.6" x14ac:dyDescent="0.3">
      <c r="A14" s="76"/>
      <c r="B14" s="164"/>
      <c r="C14" s="316"/>
      <c r="D14" s="316"/>
      <c r="E14" s="316"/>
      <c r="F14" s="157"/>
      <c r="G14" s="158"/>
      <c r="H14" s="158"/>
      <c r="I14" s="158"/>
      <c r="J14" s="158"/>
      <c r="K14" s="76"/>
    </row>
    <row r="15" spans="1:11" ht="15.6" x14ac:dyDescent="0.3">
      <c r="A15" s="76"/>
      <c r="B15" s="164"/>
      <c r="C15" s="320"/>
      <c r="D15" s="321"/>
      <c r="E15" s="322"/>
      <c r="F15" s="157"/>
      <c r="G15" s="158"/>
      <c r="H15" s="158"/>
      <c r="I15" s="158"/>
      <c r="J15" s="158"/>
      <c r="K15" s="76"/>
    </row>
    <row r="16" spans="1:11" ht="15.6" x14ac:dyDescent="0.3">
      <c r="A16" s="76"/>
      <c r="B16" s="164"/>
      <c r="C16" s="320"/>
      <c r="D16" s="321"/>
      <c r="E16" s="322"/>
      <c r="F16" s="157"/>
      <c r="G16" s="158"/>
      <c r="H16" s="158"/>
      <c r="I16" s="158"/>
      <c r="J16" s="158"/>
      <c r="K16" s="76"/>
    </row>
    <row r="17" spans="1:11" ht="15.6" x14ac:dyDescent="0.3">
      <c r="A17" s="76"/>
      <c r="B17" s="164"/>
      <c r="C17" s="320"/>
      <c r="D17" s="321"/>
      <c r="E17" s="322"/>
      <c r="F17" s="157"/>
      <c r="G17" s="158"/>
      <c r="H17" s="158"/>
      <c r="I17" s="158"/>
      <c r="J17" s="158"/>
      <c r="K17" s="76"/>
    </row>
    <row r="18" spans="1:11" ht="15.6" x14ac:dyDescent="0.3">
      <c r="A18" s="76"/>
      <c r="B18" s="95" t="s">
        <v>118</v>
      </c>
      <c r="C18" s="93"/>
      <c r="D18" s="147"/>
      <c r="E18" s="147"/>
      <c r="F18" s="147"/>
      <c r="G18" s="93"/>
      <c r="H18" s="140">
        <f>SUM(H13:H17)</f>
        <v>0</v>
      </c>
      <c r="I18" s="140">
        <f>SUM(I13:I17)</f>
        <v>0</v>
      </c>
      <c r="J18" s="140">
        <f>SUM(J13:J17)</f>
        <v>0</v>
      </c>
      <c r="K18" s="76"/>
    </row>
    <row r="19" spans="1:11" ht="15.6" x14ac:dyDescent="0.3">
      <c r="A19" s="76"/>
      <c r="B19" s="95"/>
      <c r="C19" s="84"/>
      <c r="D19" s="84"/>
      <c r="E19" s="84"/>
      <c r="F19" s="84"/>
      <c r="G19" s="84"/>
      <c r="H19" s="84"/>
      <c r="I19" s="84"/>
      <c r="J19" s="84"/>
      <c r="K19" s="76"/>
    </row>
    <row r="20" spans="1:11" ht="15.6" x14ac:dyDescent="0.3">
      <c r="A20" s="76"/>
      <c r="B20" s="3"/>
      <c r="C20" s="9"/>
      <c r="D20" s="9"/>
      <c r="E20" s="9"/>
      <c r="F20" s="9"/>
      <c r="G20" s="9"/>
      <c r="H20" s="9"/>
      <c r="I20" s="9"/>
      <c r="J20" s="9"/>
      <c r="K20" s="76"/>
    </row>
    <row r="21" spans="1:11" ht="28.95" customHeight="1" x14ac:dyDescent="0.65">
      <c r="A21" s="76"/>
      <c r="B21" s="265" t="s">
        <v>119</v>
      </c>
      <c r="C21" s="265"/>
      <c r="D21" s="265"/>
      <c r="E21" s="265"/>
      <c r="F21" s="265"/>
      <c r="G21" s="265"/>
      <c r="H21" s="265"/>
      <c r="I21" s="265"/>
      <c r="J21" s="265"/>
      <c r="K21" s="76"/>
    </row>
    <row r="22" spans="1:11" ht="18" x14ac:dyDescent="0.35">
      <c r="A22" s="76"/>
      <c r="B22" s="149"/>
      <c r="C22" s="9"/>
      <c r="D22" s="50"/>
      <c r="E22" s="50"/>
      <c r="F22" s="50"/>
      <c r="G22" s="50"/>
      <c r="H22" s="50"/>
      <c r="I22" s="9"/>
      <c r="J22" s="9"/>
      <c r="K22" s="76"/>
    </row>
    <row r="23" spans="1:11" ht="18" x14ac:dyDescent="0.35">
      <c r="A23" s="76"/>
      <c r="B23" s="149"/>
      <c r="C23" s="9"/>
      <c r="D23" s="50"/>
      <c r="E23" s="50"/>
      <c r="F23" s="50"/>
      <c r="G23" s="50"/>
      <c r="H23" s="50"/>
      <c r="I23" s="9"/>
      <c r="J23" s="9"/>
      <c r="K23" s="76"/>
    </row>
    <row r="24" spans="1:11" ht="14.7" customHeight="1" x14ac:dyDescent="0.3">
      <c r="A24" s="76"/>
      <c r="B24" s="141" t="s">
        <v>120</v>
      </c>
      <c r="C24" s="295" t="s">
        <v>106</v>
      </c>
      <c r="D24" s="296"/>
      <c r="E24" s="297"/>
      <c r="F24" s="304" t="s">
        <v>107</v>
      </c>
      <c r="G24" s="304" t="s">
        <v>108</v>
      </c>
      <c r="H24" s="304" t="s">
        <v>109</v>
      </c>
      <c r="I24" s="304" t="s">
        <v>110</v>
      </c>
      <c r="J24" s="304" t="s">
        <v>111</v>
      </c>
      <c r="K24" s="76"/>
    </row>
    <row r="25" spans="1:11" ht="50.7" customHeight="1" x14ac:dyDescent="0.3">
      <c r="A25" s="76"/>
      <c r="B25" s="145" t="s">
        <v>121</v>
      </c>
      <c r="C25" s="301"/>
      <c r="D25" s="302"/>
      <c r="E25" s="303"/>
      <c r="F25" s="306"/>
      <c r="G25" s="306"/>
      <c r="H25" s="306"/>
      <c r="I25" s="306"/>
      <c r="J25" s="306"/>
      <c r="K25" s="76"/>
    </row>
    <row r="26" spans="1:11" ht="15.6" x14ac:dyDescent="0.3">
      <c r="A26" s="76"/>
      <c r="B26" s="165"/>
      <c r="C26" s="317"/>
      <c r="D26" s="318"/>
      <c r="E26" s="319"/>
      <c r="F26" s="157"/>
      <c r="G26" s="158"/>
      <c r="H26" s="158"/>
      <c r="I26" s="158"/>
      <c r="J26" s="158"/>
      <c r="K26" s="76"/>
    </row>
    <row r="27" spans="1:11" ht="15.6" x14ac:dyDescent="0.3">
      <c r="A27" s="76"/>
      <c r="B27" s="98"/>
      <c r="C27" s="316"/>
      <c r="D27" s="316"/>
      <c r="E27" s="316"/>
      <c r="F27" s="157"/>
      <c r="G27" s="158"/>
      <c r="H27" s="158"/>
      <c r="I27" s="158"/>
      <c r="J27" s="158"/>
      <c r="K27" s="76"/>
    </row>
    <row r="28" spans="1:11" ht="15.6" x14ac:dyDescent="0.3">
      <c r="A28" s="76"/>
      <c r="B28" s="98"/>
      <c r="C28" s="316"/>
      <c r="D28" s="316"/>
      <c r="E28" s="316"/>
      <c r="F28" s="157"/>
      <c r="G28" s="158"/>
      <c r="H28" s="158"/>
      <c r="I28" s="158"/>
      <c r="J28" s="158"/>
      <c r="K28" s="76"/>
    </row>
    <row r="29" spans="1:11" ht="15.6" x14ac:dyDescent="0.3">
      <c r="A29" s="76"/>
      <c r="B29" s="98"/>
      <c r="C29" s="316"/>
      <c r="D29" s="316"/>
      <c r="E29" s="316"/>
      <c r="F29" s="157"/>
      <c r="G29" s="158"/>
      <c r="H29" s="158"/>
      <c r="I29" s="158"/>
      <c r="J29" s="158"/>
      <c r="K29" s="76"/>
    </row>
    <row r="30" spans="1:11" ht="15.6" x14ac:dyDescent="0.3">
      <c r="A30" s="76"/>
      <c r="B30" s="98"/>
      <c r="C30" s="316"/>
      <c r="D30" s="316"/>
      <c r="E30" s="316"/>
      <c r="F30" s="157"/>
      <c r="G30" s="158"/>
      <c r="H30" s="158"/>
      <c r="I30" s="158"/>
      <c r="J30" s="158"/>
      <c r="K30" s="76"/>
    </row>
    <row r="31" spans="1:11" ht="15.6" x14ac:dyDescent="0.3">
      <c r="A31" s="76"/>
      <c r="B31" s="282" t="s">
        <v>118</v>
      </c>
      <c r="C31" s="282"/>
      <c r="D31" s="147"/>
      <c r="E31" s="147"/>
      <c r="F31" s="147"/>
      <c r="G31" s="93"/>
      <c r="H31" s="142">
        <f>SUM(H26:H30)</f>
        <v>0</v>
      </c>
      <c r="I31" s="142">
        <f>SUM(I26:I30)</f>
        <v>0</v>
      </c>
      <c r="J31" s="140">
        <f>SUM(J26:J30)</f>
        <v>0</v>
      </c>
      <c r="K31" s="76"/>
    </row>
    <row r="32" spans="1:11" ht="15.6" x14ac:dyDescent="0.3">
      <c r="A32" s="76"/>
      <c r="B32" s="3"/>
      <c r="C32" s="9"/>
      <c r="D32" s="9"/>
      <c r="E32" s="9"/>
      <c r="F32" s="9"/>
      <c r="G32" s="9"/>
      <c r="H32" s="9"/>
      <c r="I32" s="9"/>
      <c r="J32" s="9"/>
      <c r="K32" s="76"/>
    </row>
    <row r="33" spans="1:11" ht="15.6" x14ac:dyDescent="0.3">
      <c r="A33" s="76"/>
      <c r="B33" s="3"/>
      <c r="C33" s="9"/>
      <c r="D33" s="9"/>
      <c r="E33" s="9"/>
      <c r="F33" s="9"/>
      <c r="G33" s="9"/>
      <c r="H33" s="9"/>
      <c r="I33" s="9"/>
      <c r="J33" s="9"/>
      <c r="K33" s="76"/>
    </row>
    <row r="34" spans="1:11" ht="33.6" x14ac:dyDescent="0.65">
      <c r="A34" s="76"/>
      <c r="B34" s="265" t="s">
        <v>122</v>
      </c>
      <c r="C34" s="265"/>
      <c r="D34" s="265"/>
      <c r="E34" s="265"/>
      <c r="F34" s="265"/>
      <c r="G34" s="265"/>
      <c r="H34" s="265"/>
      <c r="I34" s="265"/>
      <c r="J34" s="265"/>
      <c r="K34" s="76"/>
    </row>
    <row r="35" spans="1:11" ht="15.6" x14ac:dyDescent="0.3">
      <c r="A35" s="76"/>
      <c r="B35" s="3"/>
      <c r="C35" s="50"/>
      <c r="D35" s="50"/>
      <c r="E35" s="50"/>
      <c r="F35" s="50"/>
      <c r="G35" s="50"/>
      <c r="H35" s="50"/>
      <c r="I35" s="9"/>
      <c r="J35" s="9"/>
      <c r="K35" s="76"/>
    </row>
    <row r="36" spans="1:11" ht="15.6" x14ac:dyDescent="0.3">
      <c r="A36" s="76"/>
      <c r="B36" s="3"/>
      <c r="C36" s="50"/>
      <c r="D36" s="50"/>
      <c r="E36" s="50"/>
      <c r="F36" s="50"/>
      <c r="G36" s="50"/>
      <c r="H36" s="50"/>
      <c r="I36" s="9"/>
      <c r="J36" s="9"/>
      <c r="K36" s="76"/>
    </row>
    <row r="37" spans="1:11" x14ac:dyDescent="0.3">
      <c r="A37" s="76"/>
      <c r="B37" s="293" t="s">
        <v>120</v>
      </c>
      <c r="C37" s="295" t="s">
        <v>106</v>
      </c>
      <c r="D37" s="296"/>
      <c r="E37" s="297"/>
      <c r="F37" s="304" t="s">
        <v>107</v>
      </c>
      <c r="G37" s="304" t="s">
        <v>108</v>
      </c>
      <c r="H37" s="304" t="s">
        <v>109</v>
      </c>
      <c r="I37" s="304" t="s">
        <v>110</v>
      </c>
      <c r="J37" s="288" t="s">
        <v>111</v>
      </c>
      <c r="K37" s="76"/>
    </row>
    <row r="38" spans="1:11" x14ac:dyDescent="0.3">
      <c r="A38" s="76"/>
      <c r="B38" s="294"/>
      <c r="C38" s="298"/>
      <c r="D38" s="299"/>
      <c r="E38" s="300"/>
      <c r="F38" s="305"/>
      <c r="G38" s="305"/>
      <c r="H38" s="305" t="s">
        <v>112</v>
      </c>
      <c r="I38" s="305"/>
      <c r="J38" s="288"/>
      <c r="K38" s="76"/>
    </row>
    <row r="39" spans="1:11" ht="35.4" customHeight="1" x14ac:dyDescent="0.3">
      <c r="A39" s="76"/>
      <c r="B39" s="143" t="s">
        <v>121</v>
      </c>
      <c r="C39" s="301"/>
      <c r="D39" s="302"/>
      <c r="E39" s="303"/>
      <c r="F39" s="306"/>
      <c r="G39" s="306"/>
      <c r="H39" s="306" t="s">
        <v>116</v>
      </c>
      <c r="I39" s="306"/>
      <c r="J39" s="288"/>
      <c r="K39" s="76"/>
    </row>
    <row r="40" spans="1:11" ht="15.6" x14ac:dyDescent="0.3">
      <c r="A40" s="76"/>
      <c r="B40" s="159"/>
      <c r="C40" s="307"/>
      <c r="D40" s="308"/>
      <c r="E40" s="309"/>
      <c r="F40" s="157"/>
      <c r="G40" s="158"/>
      <c r="H40" s="158"/>
      <c r="I40" s="158"/>
      <c r="J40" s="158"/>
      <c r="K40" s="76"/>
    </row>
    <row r="41" spans="1:11" ht="15.6" x14ac:dyDescent="0.3">
      <c r="A41" s="76"/>
      <c r="B41" s="159"/>
      <c r="C41" s="307"/>
      <c r="D41" s="308"/>
      <c r="E41" s="309"/>
      <c r="F41" s="157"/>
      <c r="G41" s="158"/>
      <c r="H41" s="158"/>
      <c r="I41" s="158"/>
      <c r="J41" s="158"/>
      <c r="K41" s="76"/>
    </row>
    <row r="42" spans="1:11" ht="15.6" x14ac:dyDescent="0.3">
      <c r="A42" s="76"/>
      <c r="B42" s="159"/>
      <c r="C42" s="307"/>
      <c r="D42" s="308"/>
      <c r="E42" s="309"/>
      <c r="F42" s="157"/>
      <c r="G42" s="158"/>
      <c r="H42" s="158"/>
      <c r="I42" s="158"/>
      <c r="J42" s="158"/>
      <c r="K42" s="76"/>
    </row>
    <row r="43" spans="1:11" ht="15.6" x14ac:dyDescent="0.3">
      <c r="A43" s="76"/>
      <c r="B43" s="159"/>
      <c r="C43" s="307"/>
      <c r="D43" s="308"/>
      <c r="E43" s="309"/>
      <c r="F43" s="157"/>
      <c r="G43" s="158"/>
      <c r="H43" s="158"/>
      <c r="I43" s="158"/>
      <c r="J43" s="158"/>
      <c r="K43" s="76"/>
    </row>
    <row r="44" spans="1:11" ht="15.6" x14ac:dyDescent="0.3">
      <c r="A44" s="76"/>
      <c r="B44" s="159"/>
      <c r="C44" s="307"/>
      <c r="D44" s="308"/>
      <c r="E44" s="309"/>
      <c r="F44" s="157"/>
      <c r="G44" s="158"/>
      <c r="H44" s="158"/>
      <c r="I44" s="158"/>
      <c r="J44" s="158"/>
      <c r="K44" s="76"/>
    </row>
    <row r="45" spans="1:11" ht="15.6" x14ac:dyDescent="0.3">
      <c r="A45" s="76"/>
      <c r="B45" s="159"/>
      <c r="C45" s="307"/>
      <c r="D45" s="308"/>
      <c r="E45" s="309"/>
      <c r="F45" s="157"/>
      <c r="G45" s="158"/>
      <c r="H45" s="158"/>
      <c r="I45" s="158"/>
      <c r="J45" s="158"/>
      <c r="K45" s="76"/>
    </row>
    <row r="46" spans="1:11" ht="15.6" x14ac:dyDescent="0.3">
      <c r="A46" s="76"/>
      <c r="B46" s="159"/>
      <c r="C46" s="307"/>
      <c r="D46" s="308"/>
      <c r="E46" s="309"/>
      <c r="F46" s="157"/>
      <c r="G46" s="158"/>
      <c r="H46" s="158"/>
      <c r="I46" s="158"/>
      <c r="J46" s="158"/>
      <c r="K46" s="76"/>
    </row>
    <row r="47" spans="1:11" ht="15.6" x14ac:dyDescent="0.3">
      <c r="A47" s="76"/>
      <c r="B47" s="292" t="s">
        <v>118</v>
      </c>
      <c r="C47" s="292"/>
      <c r="D47" s="147"/>
      <c r="E47" s="147"/>
      <c r="F47" s="147"/>
      <c r="G47" s="93"/>
      <c r="H47" s="142">
        <f>SUM(H40:H46)</f>
        <v>0</v>
      </c>
      <c r="I47" s="142">
        <f>SUM(I40:I46)</f>
        <v>0</v>
      </c>
      <c r="J47" s="140">
        <f>SUM(J40:J46)</f>
        <v>0</v>
      </c>
      <c r="K47" s="76"/>
    </row>
    <row r="48" spans="1:11" ht="15.6" x14ac:dyDescent="0.3">
      <c r="A48" s="76"/>
      <c r="B48" s="3"/>
      <c r="C48" s="9"/>
      <c r="D48" s="9"/>
      <c r="E48" s="9"/>
      <c r="F48" s="9"/>
      <c r="G48" s="9"/>
      <c r="H48" s="9"/>
      <c r="I48" s="9"/>
      <c r="J48" s="9"/>
      <c r="K48" s="76"/>
    </row>
    <row r="49" spans="1:20" ht="15.6" x14ac:dyDescent="0.3">
      <c r="A49" s="76"/>
      <c r="B49" s="3"/>
      <c r="C49" s="9"/>
      <c r="D49" s="9"/>
      <c r="E49" s="9"/>
      <c r="F49" s="9"/>
      <c r="G49" s="9"/>
      <c r="H49" s="9"/>
      <c r="I49" s="9"/>
      <c r="J49" s="9"/>
      <c r="K49" s="76"/>
    </row>
    <row r="50" spans="1:20" ht="34.200000000000003" thickBot="1" x14ac:dyDescent="0.7">
      <c r="A50" s="76"/>
      <c r="B50" s="265" t="s">
        <v>123</v>
      </c>
      <c r="C50" s="265"/>
      <c r="D50" s="265"/>
      <c r="E50" s="265"/>
      <c r="F50" s="265"/>
      <c r="G50" s="265"/>
      <c r="H50" s="265"/>
      <c r="I50" s="265"/>
      <c r="J50" s="265"/>
      <c r="K50" s="76"/>
    </row>
    <row r="51" spans="1:20" ht="15.6" x14ac:dyDescent="0.3">
      <c r="A51" s="76"/>
      <c r="B51" s="3"/>
      <c r="C51" s="3"/>
      <c r="D51" s="3"/>
      <c r="E51" s="3"/>
      <c r="F51" s="3"/>
      <c r="G51" s="3"/>
      <c r="H51" s="3"/>
      <c r="I51" s="3"/>
      <c r="J51" s="3"/>
      <c r="K51" s="76"/>
      <c r="Q51" s="150" t="s">
        <v>124</v>
      </c>
      <c r="R51" s="151"/>
      <c r="S51" s="151" t="s">
        <v>125</v>
      </c>
      <c r="T51" s="152"/>
    </row>
    <row r="52" spans="1:20" ht="15.6" x14ac:dyDescent="0.3">
      <c r="A52" s="76"/>
      <c r="B52" s="3"/>
      <c r="C52" s="50"/>
      <c r="D52" s="50"/>
      <c r="E52" s="50"/>
      <c r="F52" s="50"/>
      <c r="G52" s="50"/>
      <c r="H52" s="50"/>
      <c r="I52" s="9"/>
      <c r="J52" s="9"/>
      <c r="K52" s="76"/>
      <c r="Q52" s="153"/>
      <c r="T52" s="154"/>
    </row>
    <row r="53" spans="1:20" ht="14.4" customHeight="1" x14ac:dyDescent="0.3">
      <c r="A53" s="76"/>
      <c r="B53" s="293" t="s">
        <v>126</v>
      </c>
      <c r="C53" s="295" t="s">
        <v>106</v>
      </c>
      <c r="D53" s="296"/>
      <c r="E53" s="297"/>
      <c r="F53" s="304" t="s">
        <v>107</v>
      </c>
      <c r="G53" s="304" t="s">
        <v>108</v>
      </c>
      <c r="H53" s="304" t="s">
        <v>109</v>
      </c>
      <c r="I53" s="304" t="s">
        <v>110</v>
      </c>
      <c r="J53" s="288" t="s">
        <v>111</v>
      </c>
      <c r="K53" s="76"/>
      <c r="Q53" t="s">
        <v>235</v>
      </c>
      <c r="S53" t="s">
        <v>241</v>
      </c>
      <c r="T53" s="154"/>
    </row>
    <row r="54" spans="1:20" ht="14.4" customHeight="1" x14ac:dyDescent="0.3">
      <c r="A54" s="76"/>
      <c r="B54" s="294"/>
      <c r="C54" s="298"/>
      <c r="D54" s="299"/>
      <c r="E54" s="300"/>
      <c r="F54" s="305"/>
      <c r="G54" s="305"/>
      <c r="H54" s="305" t="s">
        <v>112</v>
      </c>
      <c r="I54" s="305"/>
      <c r="J54" s="288"/>
      <c r="K54" s="76"/>
      <c r="Q54" t="s">
        <v>236</v>
      </c>
      <c r="S54" t="s">
        <v>242</v>
      </c>
      <c r="T54" s="154"/>
    </row>
    <row r="55" spans="1:20" ht="34.950000000000003" customHeight="1" x14ac:dyDescent="0.3">
      <c r="A55" s="76"/>
      <c r="B55" s="88"/>
      <c r="C55" s="301"/>
      <c r="D55" s="302"/>
      <c r="E55" s="303"/>
      <c r="F55" s="306"/>
      <c r="G55" s="306"/>
      <c r="H55" s="306" t="s">
        <v>116</v>
      </c>
      <c r="I55" s="306"/>
      <c r="J55" s="288"/>
      <c r="K55" s="76"/>
      <c r="Q55" t="s">
        <v>237</v>
      </c>
      <c r="S55" t="s">
        <v>243</v>
      </c>
      <c r="T55" s="154"/>
    </row>
    <row r="56" spans="1:20" ht="15.6" x14ac:dyDescent="0.3">
      <c r="A56" s="76"/>
      <c r="B56" s="144" t="s">
        <v>127</v>
      </c>
      <c r="C56" s="289"/>
      <c r="D56" s="290"/>
      <c r="E56" s="291"/>
      <c r="F56" s="157"/>
      <c r="G56" s="158"/>
      <c r="H56" s="158"/>
      <c r="I56" s="158"/>
      <c r="J56" s="158"/>
      <c r="K56" s="76"/>
      <c r="Q56" t="s">
        <v>238</v>
      </c>
      <c r="S56" t="s">
        <v>244</v>
      </c>
      <c r="T56" s="154"/>
    </row>
    <row r="57" spans="1:20" ht="15.6" x14ac:dyDescent="0.3">
      <c r="A57" s="76"/>
      <c r="B57" s="292" t="s">
        <v>118</v>
      </c>
      <c r="C57" s="292"/>
      <c r="D57" s="147"/>
      <c r="E57" s="147"/>
      <c r="F57" s="147"/>
      <c r="G57" s="93"/>
      <c r="H57" s="140">
        <f>H56</f>
        <v>0</v>
      </c>
      <c r="I57" s="142">
        <f>I56</f>
        <v>0</v>
      </c>
      <c r="J57" s="140">
        <f>J56</f>
        <v>0</v>
      </c>
      <c r="K57" s="76"/>
      <c r="Q57" t="s">
        <v>239</v>
      </c>
      <c r="S57" t="s">
        <v>52</v>
      </c>
      <c r="T57" s="154"/>
    </row>
    <row r="58" spans="1:20" ht="16.2" thickBot="1" x14ac:dyDescent="0.35">
      <c r="A58" s="76"/>
      <c r="B58" s="3"/>
      <c r="C58" s="9"/>
      <c r="D58" s="9"/>
      <c r="E58" s="9"/>
      <c r="F58" s="9"/>
      <c r="G58" s="9"/>
      <c r="H58" s="9"/>
      <c r="I58" s="9"/>
      <c r="J58" s="9"/>
      <c r="K58" s="76"/>
      <c r="Q58" t="s">
        <v>240</v>
      </c>
      <c r="R58" s="155"/>
      <c r="S58" s="155"/>
      <c r="T58" s="156"/>
    </row>
    <row r="59" spans="1:20" ht="15.6" x14ac:dyDescent="0.3">
      <c r="A59" s="76"/>
      <c r="B59" s="3"/>
      <c r="C59" s="9"/>
      <c r="D59" s="9"/>
      <c r="E59" s="9"/>
      <c r="F59" s="9"/>
      <c r="G59" s="9"/>
      <c r="H59" s="9"/>
      <c r="I59" s="9"/>
      <c r="J59" s="9"/>
      <c r="K59" s="76"/>
    </row>
    <row r="60" spans="1:20" ht="33.6" x14ac:dyDescent="0.65">
      <c r="A60" s="76"/>
      <c r="B60" s="265" t="s">
        <v>128</v>
      </c>
      <c r="C60" s="265"/>
      <c r="D60" s="265"/>
      <c r="E60" s="265"/>
      <c r="F60" s="265"/>
      <c r="G60" s="265"/>
      <c r="H60" s="265"/>
      <c r="I60" s="265"/>
      <c r="J60" s="265"/>
      <c r="K60" s="76"/>
    </row>
    <row r="61" spans="1:20" ht="20.7" customHeight="1" x14ac:dyDescent="0.3">
      <c r="A61" s="76"/>
      <c r="B61" s="2" t="s">
        <v>129</v>
      </c>
      <c r="E61" s="1"/>
      <c r="F61" s="1"/>
      <c r="H61" s="1"/>
      <c r="K61" s="76"/>
    </row>
    <row r="62" spans="1:20" ht="12.45" customHeight="1" x14ac:dyDescent="0.3">
      <c r="A62" s="76"/>
      <c r="B62" s="3"/>
      <c r="C62" s="9"/>
      <c r="D62" s="9"/>
      <c r="E62" s="50"/>
      <c r="F62" s="50"/>
      <c r="G62" s="9"/>
      <c r="H62" s="50"/>
      <c r="I62" s="9"/>
      <c r="J62" s="9"/>
      <c r="K62" s="76"/>
    </row>
    <row r="63" spans="1:20" ht="15" customHeight="1" x14ac:dyDescent="0.3">
      <c r="A63" s="76"/>
      <c r="B63" s="3"/>
      <c r="C63" s="9"/>
      <c r="D63" s="9"/>
      <c r="E63" s="50"/>
      <c r="F63" s="50"/>
      <c r="G63" s="9"/>
      <c r="H63" s="50"/>
      <c r="I63" s="9"/>
      <c r="J63" s="9"/>
      <c r="K63" s="76"/>
    </row>
    <row r="64" spans="1:20" ht="14.4" customHeight="1" x14ac:dyDescent="0.3">
      <c r="A64" s="76"/>
      <c r="B64" s="313" t="s">
        <v>130</v>
      </c>
      <c r="C64" s="295" t="s">
        <v>106</v>
      </c>
      <c r="D64" s="296"/>
      <c r="E64" s="297"/>
      <c r="F64" s="304" t="s">
        <v>107</v>
      </c>
      <c r="G64" s="304" t="s">
        <v>108</v>
      </c>
      <c r="H64" s="304" t="s">
        <v>109</v>
      </c>
      <c r="I64" s="304" t="s">
        <v>110</v>
      </c>
      <c r="J64" s="288" t="s">
        <v>111</v>
      </c>
      <c r="K64" s="76"/>
    </row>
    <row r="65" spans="1:11" ht="14.4" customHeight="1" x14ac:dyDescent="0.3">
      <c r="A65" s="76"/>
      <c r="B65" s="314"/>
      <c r="C65" s="298"/>
      <c r="D65" s="299"/>
      <c r="E65" s="300"/>
      <c r="F65" s="305"/>
      <c r="G65" s="305"/>
      <c r="H65" s="305" t="s">
        <v>112</v>
      </c>
      <c r="I65" s="305"/>
      <c r="J65" s="288"/>
      <c r="K65" s="76"/>
    </row>
    <row r="66" spans="1:11" ht="35.4" customHeight="1" x14ac:dyDescent="0.3">
      <c r="A66" s="76"/>
      <c r="B66" s="315"/>
      <c r="C66" s="301"/>
      <c r="D66" s="302"/>
      <c r="E66" s="303"/>
      <c r="F66" s="306"/>
      <c r="G66" s="306"/>
      <c r="H66" s="306" t="s">
        <v>116</v>
      </c>
      <c r="I66" s="306"/>
      <c r="J66" s="288"/>
      <c r="K66" s="76"/>
    </row>
    <row r="67" spans="1:11" ht="15.6" x14ac:dyDescent="0.3">
      <c r="A67" s="76"/>
      <c r="B67" s="160"/>
      <c r="C67" s="310"/>
      <c r="D67" s="311"/>
      <c r="E67" s="312"/>
      <c r="F67" s="157"/>
      <c r="G67" s="158"/>
      <c r="H67" s="158"/>
      <c r="I67" s="158"/>
      <c r="J67" s="158"/>
      <c r="K67" s="76"/>
    </row>
    <row r="68" spans="1:11" ht="15.6" x14ac:dyDescent="0.3">
      <c r="A68" s="76"/>
      <c r="B68" s="160"/>
      <c r="C68" s="310"/>
      <c r="D68" s="311"/>
      <c r="E68" s="312"/>
      <c r="F68" s="157"/>
      <c r="G68" s="158"/>
      <c r="H68" s="158"/>
      <c r="I68" s="158"/>
      <c r="J68" s="158"/>
      <c r="K68" s="76"/>
    </row>
    <row r="69" spans="1:11" ht="15.6" x14ac:dyDescent="0.3">
      <c r="A69" s="76"/>
      <c r="B69" s="160"/>
      <c r="C69" s="310"/>
      <c r="D69" s="311"/>
      <c r="E69" s="312"/>
      <c r="F69" s="157"/>
      <c r="G69" s="158"/>
      <c r="H69" s="158"/>
      <c r="I69" s="158"/>
      <c r="J69" s="158"/>
      <c r="K69" s="76"/>
    </row>
    <row r="70" spans="1:11" ht="15.6" x14ac:dyDescent="0.3">
      <c r="A70" s="76"/>
      <c r="B70" s="160"/>
      <c r="C70" s="310"/>
      <c r="D70" s="311"/>
      <c r="E70" s="312"/>
      <c r="F70" s="157"/>
      <c r="G70" s="158"/>
      <c r="H70" s="158"/>
      <c r="I70" s="158"/>
      <c r="J70" s="158"/>
      <c r="K70" s="76"/>
    </row>
    <row r="71" spans="1:11" ht="15.6" x14ac:dyDescent="0.3">
      <c r="A71" s="76"/>
      <c r="B71" s="160"/>
      <c r="C71" s="310"/>
      <c r="D71" s="311"/>
      <c r="E71" s="312"/>
      <c r="F71" s="157"/>
      <c r="G71" s="158"/>
      <c r="H71" s="158"/>
      <c r="I71" s="158"/>
      <c r="J71" s="158"/>
      <c r="K71" s="76"/>
    </row>
    <row r="72" spans="1:11" ht="15.6" x14ac:dyDescent="0.3">
      <c r="A72" s="76"/>
      <c r="B72" s="160"/>
      <c r="C72" s="310"/>
      <c r="D72" s="311"/>
      <c r="E72" s="312"/>
      <c r="F72" s="157"/>
      <c r="G72" s="158"/>
      <c r="H72" s="158"/>
      <c r="I72" s="158"/>
      <c r="J72" s="158"/>
      <c r="K72" s="76"/>
    </row>
    <row r="73" spans="1:11" ht="15.6" x14ac:dyDescent="0.3">
      <c r="A73" s="76"/>
      <c r="B73" s="160"/>
      <c r="C73" s="310"/>
      <c r="D73" s="311"/>
      <c r="E73" s="312"/>
      <c r="F73" s="157"/>
      <c r="G73" s="158"/>
      <c r="H73" s="158"/>
      <c r="I73" s="158"/>
      <c r="J73" s="158"/>
      <c r="K73" s="76"/>
    </row>
    <row r="74" spans="1:11" ht="15.6" x14ac:dyDescent="0.3">
      <c r="A74" s="76"/>
      <c r="B74" s="160"/>
      <c r="C74" s="310"/>
      <c r="D74" s="311"/>
      <c r="E74" s="312"/>
      <c r="F74" s="157"/>
      <c r="G74" s="158"/>
      <c r="H74" s="158"/>
      <c r="I74" s="158"/>
      <c r="J74" s="158"/>
      <c r="K74" s="76"/>
    </row>
    <row r="75" spans="1:11" ht="15.6" x14ac:dyDescent="0.3">
      <c r="A75" s="76"/>
      <c r="B75" s="292" t="s">
        <v>118</v>
      </c>
      <c r="C75" s="292"/>
      <c r="D75" s="147"/>
      <c r="E75" s="147"/>
      <c r="F75" s="147"/>
      <c r="G75" s="93"/>
      <c r="H75" s="142">
        <f>SUM(H67:H74)</f>
        <v>0</v>
      </c>
      <c r="I75" s="142">
        <f>SUM(I67:I74)</f>
        <v>0</v>
      </c>
      <c r="J75" s="140">
        <f>SUM(J67:J74)</f>
        <v>0</v>
      </c>
      <c r="K75" s="76"/>
    </row>
    <row r="76" spans="1:11" x14ac:dyDescent="0.3">
      <c r="A76" s="76"/>
      <c r="B76" s="84"/>
      <c r="C76" s="84"/>
      <c r="D76" s="84"/>
      <c r="E76" s="84"/>
      <c r="F76" s="84"/>
      <c r="G76" s="84"/>
      <c r="H76" s="84"/>
      <c r="I76" s="84"/>
      <c r="J76" s="84"/>
      <c r="K76" s="76"/>
    </row>
    <row r="77" spans="1:11" ht="15.6" x14ac:dyDescent="0.3">
      <c r="A77" s="76"/>
      <c r="B77" s="95" t="s">
        <v>131</v>
      </c>
      <c r="C77" s="93"/>
      <c r="D77" s="94">
        <f>SUM(((H57+I57+H47+I47+H31+I31+H18+I18)*7)+H75+I75)*4.333</f>
        <v>0</v>
      </c>
      <c r="E77" s="84"/>
      <c r="F77" s="84"/>
      <c r="G77" s="84"/>
      <c r="H77" s="84"/>
      <c r="I77" s="84"/>
      <c r="J77" s="84"/>
      <c r="K77" s="76"/>
    </row>
    <row r="78" spans="1:11" ht="15.6" x14ac:dyDescent="0.3">
      <c r="A78" s="76"/>
      <c r="B78" s="95" t="s">
        <v>132</v>
      </c>
      <c r="C78" s="93"/>
      <c r="D78" s="94">
        <f>SUM(((H57+H47+H31+H18)*7)+H75)*4.333</f>
        <v>0</v>
      </c>
      <c r="E78" s="84"/>
      <c r="F78" s="84"/>
      <c r="G78" s="84"/>
      <c r="H78" s="84"/>
      <c r="I78" s="84"/>
      <c r="J78" s="84"/>
      <c r="K78" s="76"/>
    </row>
    <row r="79" spans="1:11" ht="15.6" x14ac:dyDescent="0.3">
      <c r="A79" s="76"/>
      <c r="B79" s="95" t="s">
        <v>133</v>
      </c>
      <c r="C79" s="93"/>
      <c r="D79" s="94">
        <f>SUM(((J18+J31+J47+J57)*7)+J75)*4.333</f>
        <v>0</v>
      </c>
      <c r="E79" s="84"/>
      <c r="F79" s="84"/>
      <c r="G79" s="84"/>
      <c r="H79" s="84"/>
      <c r="I79" s="84"/>
      <c r="J79" s="84"/>
      <c r="K79" s="76"/>
    </row>
    <row r="80" spans="1:11" ht="15.6" x14ac:dyDescent="0.3">
      <c r="A80" s="76"/>
      <c r="B80" s="95"/>
      <c r="C80" s="93"/>
      <c r="D80" s="94"/>
      <c r="E80" s="84"/>
      <c r="F80" s="84"/>
      <c r="G80" s="84"/>
      <c r="H80" s="84"/>
      <c r="I80" s="84"/>
      <c r="J80" s="84"/>
      <c r="K80" s="76"/>
    </row>
    <row r="81" spans="1:11" ht="15.6" x14ac:dyDescent="0.3">
      <c r="A81" s="76"/>
      <c r="B81" s="95" t="s">
        <v>134</v>
      </c>
      <c r="C81" s="93"/>
      <c r="D81" s="94">
        <f>SUM(D77-D78-D79)</f>
        <v>0</v>
      </c>
      <c r="E81" s="84"/>
      <c r="F81" s="84"/>
      <c r="G81" s="84"/>
      <c r="H81" s="84"/>
      <c r="I81" s="84"/>
      <c r="J81" s="84"/>
      <c r="K81" s="76"/>
    </row>
    <row r="82" spans="1:11" x14ac:dyDescent="0.3">
      <c r="A82" s="76"/>
      <c r="B82" s="84"/>
      <c r="C82" s="84"/>
      <c r="D82" s="84"/>
      <c r="E82" s="84"/>
      <c r="F82" s="84"/>
      <c r="G82" s="84"/>
      <c r="H82" s="84"/>
      <c r="I82" s="84"/>
      <c r="J82" s="84"/>
      <c r="K82" s="76"/>
    </row>
    <row r="83" spans="1:11" ht="15.6" customHeight="1" x14ac:dyDescent="0.3">
      <c r="A83" s="76"/>
      <c r="B83" s="285" t="s">
        <v>135</v>
      </c>
      <c r="C83" s="285"/>
      <c r="D83" s="285"/>
      <c r="E83" s="285"/>
      <c r="F83" s="84"/>
      <c r="G83" s="84"/>
      <c r="H83" s="84"/>
      <c r="I83" s="84"/>
      <c r="J83" s="84"/>
      <c r="K83" s="76"/>
    </row>
    <row r="84" spans="1:11" x14ac:dyDescent="0.3">
      <c r="A84" s="76"/>
      <c r="B84" s="285"/>
      <c r="C84" s="285"/>
      <c r="D84" s="285"/>
      <c r="E84" s="285"/>
      <c r="F84" s="84"/>
      <c r="G84" s="84"/>
      <c r="H84" s="84"/>
      <c r="I84" s="84"/>
      <c r="J84" s="84"/>
      <c r="K84" s="76"/>
    </row>
    <row r="85" spans="1:11" x14ac:dyDescent="0.3">
      <c r="A85" s="76"/>
      <c r="B85" s="84"/>
      <c r="C85" s="84"/>
      <c r="D85" s="84"/>
      <c r="E85" s="84"/>
      <c r="F85" s="84"/>
      <c r="G85" s="84"/>
      <c r="H85" s="84"/>
      <c r="I85" s="84"/>
      <c r="J85" s="84"/>
      <c r="K85" s="76"/>
    </row>
    <row r="86" spans="1:11" ht="12" customHeight="1" x14ac:dyDescent="0.3">
      <c r="A86" s="76"/>
      <c r="B86" s="76"/>
      <c r="C86" s="76"/>
      <c r="D86" s="76"/>
      <c r="E86" s="76"/>
      <c r="F86" s="76"/>
      <c r="G86" s="76"/>
      <c r="H86" s="76"/>
      <c r="I86" s="76"/>
      <c r="J86" s="76"/>
      <c r="K86" s="76"/>
    </row>
  </sheetData>
  <sheetProtection algorithmName="SHA-512" hashValue="Y247N6leKnYbhBeWlgqWmIMzaEZ9kREtTo/MTCc+odYRpHVMR3RGJqEALzX1/5NKIi9+O7dJh0zj0awHxV7p2Q==" saltValue="jRkrkfYPjYNzVAks+/GF7A==" spinCount="100000" sheet="1" objects="1" scenarios="1" selectLockedCells="1"/>
  <mergeCells count="72">
    <mergeCell ref="C16:E16"/>
    <mergeCell ref="B10:B11"/>
    <mergeCell ref="C10:E12"/>
    <mergeCell ref="F10:F12"/>
    <mergeCell ref="G10:G12"/>
    <mergeCell ref="J10:J12"/>
    <mergeCell ref="C13:E13"/>
    <mergeCell ref="C14:E14"/>
    <mergeCell ref="C15:E15"/>
    <mergeCell ref="H10:H12"/>
    <mergeCell ref="I10:I12"/>
    <mergeCell ref="C29:E29"/>
    <mergeCell ref="C17:E17"/>
    <mergeCell ref="C24:E25"/>
    <mergeCell ref="F24:F25"/>
    <mergeCell ref="G24:G25"/>
    <mergeCell ref="J24:J25"/>
    <mergeCell ref="C26:E26"/>
    <mergeCell ref="C27:E27"/>
    <mergeCell ref="C28:E28"/>
    <mergeCell ref="H24:H25"/>
    <mergeCell ref="I24:I25"/>
    <mergeCell ref="C41:E41"/>
    <mergeCell ref="C30:E30"/>
    <mergeCell ref="B31:C31"/>
    <mergeCell ref="B37:B38"/>
    <mergeCell ref="C37:E39"/>
    <mergeCell ref="B34:J34"/>
    <mergeCell ref="H37:H39"/>
    <mergeCell ref="I37:I39"/>
    <mergeCell ref="J37:J39"/>
    <mergeCell ref="C40:E40"/>
    <mergeCell ref="F37:F39"/>
    <mergeCell ref="G37:G39"/>
    <mergeCell ref="B75:C75"/>
    <mergeCell ref="J64:J66"/>
    <mergeCell ref="C67:E67"/>
    <mergeCell ref="C68:E68"/>
    <mergeCell ref="C69:E69"/>
    <mergeCell ref="C70:E70"/>
    <mergeCell ref="I64:I66"/>
    <mergeCell ref="B64:B66"/>
    <mergeCell ref="C64:E66"/>
    <mergeCell ref="F64:F66"/>
    <mergeCell ref="G64:G66"/>
    <mergeCell ref="H64:H66"/>
    <mergeCell ref="C43:E43"/>
    <mergeCell ref="C71:E71"/>
    <mergeCell ref="C72:E72"/>
    <mergeCell ref="C73:E73"/>
    <mergeCell ref="C74:E74"/>
    <mergeCell ref="C44:E44"/>
    <mergeCell ref="C45:E45"/>
    <mergeCell ref="C46:E46"/>
    <mergeCell ref="B47:C47"/>
    <mergeCell ref="B50:J50"/>
    <mergeCell ref="B83:E84"/>
    <mergeCell ref="B60:J60"/>
    <mergeCell ref="B2:J2"/>
    <mergeCell ref="B7:J7"/>
    <mergeCell ref="B3:J5"/>
    <mergeCell ref="B21:J21"/>
    <mergeCell ref="J53:J55"/>
    <mergeCell ref="C56:E56"/>
    <mergeCell ref="B57:C57"/>
    <mergeCell ref="B53:B54"/>
    <mergeCell ref="C53:E55"/>
    <mergeCell ref="F53:F55"/>
    <mergeCell ref="G53:G55"/>
    <mergeCell ref="H53:H55"/>
    <mergeCell ref="I53:I55"/>
    <mergeCell ref="C42:E42"/>
  </mergeCells>
  <dataValidations count="3">
    <dataValidation type="decimal" allowBlank="1" showInputMessage="1" showErrorMessage="1" errorTitle="Numeric Values Only" error="This field will only accept a numeric value.  Please enter a number rather than text." sqref="H13:J17 H26:J30 H40:J46 H56:J56 H67:J74" xr:uid="{02FFB6B0-26D9-4E40-B33F-20AFC72E62D7}">
      <formula1>0</formula1>
      <formula2>1000000000</formula2>
    </dataValidation>
    <dataValidation type="list" allowBlank="1" showInputMessage="1" showErrorMessage="1" sqref="F56 F67:F74 F40:F46 F26:F30 F13:F17" xr:uid="{8527EA60-22FC-407E-931F-92374D76BA7C}">
      <formula1>$Q$53:$Q$58</formula1>
    </dataValidation>
    <dataValidation type="list" allowBlank="1" showInputMessage="1" showErrorMessage="1" sqref="G56 G67:G74 G40:G46 G26:G30 G13:G17" xr:uid="{2F4C149F-93D5-4D17-BBCA-7626822806AA}">
      <formula1>$S$53:$S$57</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E0528-68F2-45FF-B46D-6E45585EF611}">
  <sheetPr codeName="Sheet5"/>
  <dimension ref="A1:P750"/>
  <sheetViews>
    <sheetView workbookViewId="0">
      <selection activeCell="C15" sqref="C15"/>
    </sheetView>
  </sheetViews>
  <sheetFormatPr defaultRowHeight="14.4" x14ac:dyDescent="0.3"/>
  <cols>
    <col min="1" max="1" width="23.33203125" customWidth="1"/>
    <col min="2" max="2" width="38.6640625" customWidth="1"/>
    <col min="3" max="3" width="13.77734375" style="12" customWidth="1"/>
    <col min="4" max="4" width="13.6640625" customWidth="1"/>
    <col min="5" max="5" width="14.6640625" customWidth="1"/>
    <col min="6" max="6" width="14.44140625" customWidth="1"/>
    <col min="14" max="14" width="11.109375" customWidth="1"/>
    <col min="15" max="15" width="3" customWidth="1"/>
  </cols>
  <sheetData>
    <row r="1" spans="1:16" s="119" customFormat="1" ht="27.45" customHeight="1" x14ac:dyDescent="0.3">
      <c r="A1" s="329" t="s">
        <v>181</v>
      </c>
      <c r="B1" s="329"/>
      <c r="C1" s="329"/>
      <c r="D1" s="329"/>
      <c r="E1" s="329"/>
      <c r="F1" s="329"/>
      <c r="G1" s="329"/>
      <c r="H1" s="329"/>
      <c r="I1" s="329"/>
      <c r="J1" s="329"/>
      <c r="K1" s="329"/>
      <c r="L1" s="329"/>
      <c r="M1" s="123"/>
      <c r="N1" s="123"/>
      <c r="O1" s="123"/>
    </row>
    <row r="2" spans="1:16" s="119" customFormat="1" ht="25.2" customHeight="1" x14ac:dyDescent="0.5">
      <c r="A2" s="123"/>
      <c r="B2" s="139">
        <f>'Input Form'!D21</f>
        <v>0</v>
      </c>
      <c r="C2" s="118"/>
      <c r="J2" s="123"/>
      <c r="K2" s="123"/>
      <c r="L2" s="123"/>
      <c r="M2" s="123"/>
      <c r="N2" s="123"/>
      <c r="O2" s="123"/>
    </row>
    <row r="3" spans="1:16" s="50" customFormat="1" ht="15.6" x14ac:dyDescent="0.3">
      <c r="A3" s="124"/>
      <c r="B3" s="129" t="s">
        <v>182</v>
      </c>
      <c r="C3" s="130">
        <f>'Individual - 30 Year Projection'!D7</f>
        <v>1900</v>
      </c>
      <c r="D3" s="130">
        <f>'Individual - 30 Year Projection'!M7</f>
        <v>1909</v>
      </c>
      <c r="E3" s="130">
        <f>'Individual - 30 Year Projection'!W7</f>
        <v>1919</v>
      </c>
      <c r="F3" s="130">
        <f>'Individual - 30 Year Projection'!AG7</f>
        <v>1929</v>
      </c>
      <c r="G3" s="130"/>
      <c r="H3" s="130"/>
      <c r="I3" s="130"/>
      <c r="J3" s="136"/>
      <c r="K3" s="136"/>
      <c r="L3" s="136"/>
      <c r="M3" s="136"/>
      <c r="N3" s="136"/>
      <c r="O3" s="124"/>
      <c r="P3" s="119"/>
    </row>
    <row r="4" spans="1:16" s="120" customFormat="1" ht="15.6" x14ac:dyDescent="0.3">
      <c r="A4" s="125"/>
      <c r="B4" s="131" t="s">
        <v>183</v>
      </c>
      <c r="C4" s="132">
        <f ca="1">+'Individual - 30 Year Projection'!D6</f>
        <v>124</v>
      </c>
      <c r="D4" s="132">
        <f ca="1">+'Individual - 30 Year Projection'!M6</f>
        <v>133</v>
      </c>
      <c r="E4" s="132">
        <f ca="1">+'Individual - 30 Year Projection'!W6</f>
        <v>143</v>
      </c>
      <c r="F4" s="132">
        <f ca="1">+'Individual - 30 Year Projection'!AG6</f>
        <v>153</v>
      </c>
      <c r="G4" s="132"/>
      <c r="H4" s="132"/>
      <c r="I4" s="132"/>
      <c r="J4" s="137"/>
      <c r="K4" s="137"/>
      <c r="L4" s="137"/>
      <c r="M4" s="137"/>
      <c r="N4" s="137"/>
      <c r="O4" s="125"/>
      <c r="P4" s="119"/>
    </row>
    <row r="5" spans="1:16" s="9" customFormat="1" ht="9.4499999999999993" customHeight="1" x14ac:dyDescent="0.3">
      <c r="A5" s="76"/>
      <c r="B5" s="84"/>
      <c r="C5" s="133"/>
      <c r="D5" s="133"/>
      <c r="E5" s="133"/>
      <c r="F5" s="133"/>
      <c r="G5" s="84"/>
      <c r="H5" s="84"/>
      <c r="I5" s="84"/>
      <c r="J5" s="138"/>
      <c r="K5" s="138"/>
      <c r="L5" s="138"/>
      <c r="M5" s="138"/>
      <c r="N5" s="138"/>
      <c r="O5" s="76"/>
    </row>
    <row r="6" spans="1:16" s="9" customFormat="1" ht="30" x14ac:dyDescent="0.3">
      <c r="A6" s="76"/>
      <c r="B6" s="219" t="s">
        <v>184</v>
      </c>
      <c r="C6" s="226">
        <f ca="1">+'Individual - 30 Year Projection'!D26</f>
        <v>1709</v>
      </c>
      <c r="D6" s="226">
        <f ca="1">+'Individual - 30 Year Projection'!M26</f>
        <v>1709</v>
      </c>
      <c r="E6" s="226">
        <f ca="1">+'Individual - 30 Year Projection'!W26</f>
        <v>1709</v>
      </c>
      <c r="F6" s="226">
        <f ca="1">+'Individual - 30 Year Projection'!AG26</f>
        <v>1709</v>
      </c>
      <c r="G6" s="84"/>
      <c r="H6" s="84"/>
      <c r="I6" s="84"/>
      <c r="J6" s="138"/>
      <c r="K6" s="138"/>
      <c r="L6" s="138"/>
      <c r="M6" s="138"/>
      <c r="N6" s="138"/>
      <c r="O6" s="76"/>
    </row>
    <row r="7" spans="1:16" s="9" customFormat="1" ht="30" x14ac:dyDescent="0.3">
      <c r="A7" s="76"/>
      <c r="B7" s="219" t="s">
        <v>185</v>
      </c>
      <c r="C7" s="226">
        <f>+'Individual - 30 Year Projection'!D44</f>
        <v>0</v>
      </c>
      <c r="D7" s="226">
        <f>+'Individual - 30 Year Projection'!M44</f>
        <v>0</v>
      </c>
      <c r="E7" s="226">
        <f>+'Individual - 30 Year Projection'!W44</f>
        <v>0</v>
      </c>
      <c r="F7" s="226">
        <f>+'Individual - 30 Year Projection'!AG44</f>
        <v>0</v>
      </c>
      <c r="G7" s="84"/>
      <c r="H7" s="84"/>
      <c r="I7" s="84"/>
      <c r="J7" s="138"/>
      <c r="K7" s="138"/>
      <c r="L7" s="138"/>
      <c r="M7" s="138"/>
      <c r="N7" s="138"/>
      <c r="O7" s="76"/>
    </row>
    <row r="8" spans="1:16" s="50" customFormat="1" ht="31.8" thickBot="1" x14ac:dyDescent="0.35">
      <c r="A8" s="124"/>
      <c r="B8" s="220" t="s">
        <v>186</v>
      </c>
      <c r="C8" s="227">
        <f t="shared" ref="C8:F8" ca="1" si="0">+C6-C7</f>
        <v>1709</v>
      </c>
      <c r="D8" s="227">
        <f t="shared" ca="1" si="0"/>
        <v>1709</v>
      </c>
      <c r="E8" s="227">
        <f t="shared" ca="1" si="0"/>
        <v>1709</v>
      </c>
      <c r="F8" s="227">
        <f t="shared" ca="1" si="0"/>
        <v>1709</v>
      </c>
      <c r="G8" s="130"/>
      <c r="H8" s="130"/>
      <c r="I8" s="130"/>
      <c r="J8" s="136"/>
      <c r="K8" s="136"/>
      <c r="L8" s="136"/>
      <c r="M8" s="136"/>
      <c r="N8" s="136"/>
      <c r="O8" s="124"/>
    </row>
    <row r="9" spans="1:16" s="9" customFormat="1" ht="15.6" thickTop="1" x14ac:dyDescent="0.3">
      <c r="A9" s="76"/>
      <c r="B9" s="86"/>
      <c r="C9" s="226"/>
      <c r="D9" s="226"/>
      <c r="E9" s="226"/>
      <c r="F9" s="226"/>
      <c r="G9" s="84"/>
      <c r="H9" s="84"/>
      <c r="I9" s="84"/>
      <c r="J9" s="138"/>
      <c r="K9" s="138"/>
      <c r="L9" s="138"/>
      <c r="M9" s="138"/>
      <c r="N9" s="138"/>
      <c r="O9" s="76"/>
    </row>
    <row r="10" spans="1:16" s="9" customFormat="1" ht="15" x14ac:dyDescent="0.3">
      <c r="A10" s="76"/>
      <c r="B10" s="86" t="s">
        <v>187</v>
      </c>
      <c r="C10" s="226">
        <f>+'Individual - 30 Year Projection'!D56</f>
        <v>0</v>
      </c>
      <c r="D10" s="226">
        <f>+'Individual - 30 Year Projection'!M56</f>
        <v>0</v>
      </c>
      <c r="E10" s="226">
        <f>+'Individual - 30 Year Projection'!W56</f>
        <v>0</v>
      </c>
      <c r="F10" s="226">
        <f>+'Individual - 30 Year Projection'!AG56</f>
        <v>0</v>
      </c>
      <c r="G10" s="84"/>
      <c r="H10" s="84"/>
      <c r="I10" s="84"/>
      <c r="J10" s="138"/>
      <c r="K10" s="138"/>
      <c r="L10" s="138"/>
      <c r="M10" s="138"/>
      <c r="N10" s="138"/>
      <c r="O10" s="76"/>
    </row>
    <row r="11" spans="1:16" s="9" customFormat="1" ht="15" x14ac:dyDescent="0.3">
      <c r="A11" s="76"/>
      <c r="B11" s="86" t="s">
        <v>188</v>
      </c>
      <c r="C11" s="226">
        <f>+'Individual - 30 Year Projection'!D67</f>
        <v>0</v>
      </c>
      <c r="D11" s="226">
        <f>+'Individual - 30 Year Projection'!M67</f>
        <v>0</v>
      </c>
      <c r="E11" s="226">
        <f>+'Individual - 30 Year Projection'!W67</f>
        <v>0</v>
      </c>
      <c r="F11" s="226">
        <f>+'Individual - 30 Year Projection'!AG67</f>
        <v>0</v>
      </c>
      <c r="G11" s="84"/>
      <c r="H11" s="84"/>
      <c r="I11" s="84"/>
      <c r="J11" s="138"/>
      <c r="K11" s="138"/>
      <c r="L11" s="138"/>
      <c r="M11" s="138"/>
      <c r="N11" s="138"/>
      <c r="O11" s="76"/>
    </row>
    <row r="12" spans="1:16" s="50" customFormat="1" ht="31.8" thickBot="1" x14ac:dyDescent="0.35">
      <c r="A12" s="124"/>
      <c r="B12" s="220" t="s">
        <v>189</v>
      </c>
      <c r="C12" s="227">
        <f t="shared" ref="C12:F12" si="1">+C10-C11</f>
        <v>0</v>
      </c>
      <c r="D12" s="227">
        <f t="shared" si="1"/>
        <v>0</v>
      </c>
      <c r="E12" s="227">
        <f t="shared" si="1"/>
        <v>0</v>
      </c>
      <c r="F12" s="227">
        <f t="shared" si="1"/>
        <v>0</v>
      </c>
      <c r="G12" s="130"/>
      <c r="H12" s="130"/>
      <c r="I12" s="130"/>
      <c r="J12" s="136"/>
      <c r="K12" s="136"/>
      <c r="L12" s="136"/>
      <c r="M12" s="136"/>
      <c r="N12" s="136"/>
      <c r="O12" s="124"/>
    </row>
    <row r="13" spans="1:16" s="9" customFormat="1" ht="15.6" thickTop="1" x14ac:dyDescent="0.3">
      <c r="A13" s="76"/>
      <c r="B13" s="86"/>
      <c r="C13" s="226"/>
      <c r="D13" s="226"/>
      <c r="E13" s="226"/>
      <c r="F13" s="226"/>
      <c r="G13" s="84"/>
      <c r="H13" s="84"/>
      <c r="I13" s="84"/>
      <c r="J13" s="138"/>
      <c r="K13" s="138"/>
      <c r="L13" s="138"/>
      <c r="M13" s="138"/>
      <c r="N13" s="138"/>
      <c r="O13" s="76"/>
    </row>
    <row r="14" spans="1:16" s="9" customFormat="1" ht="15.6" x14ac:dyDescent="0.3">
      <c r="A14" s="76"/>
      <c r="B14" s="131" t="s">
        <v>190</v>
      </c>
      <c r="C14" s="226">
        <f ca="1">'Individual - 30 Year Projection'!D71</f>
        <v>1709</v>
      </c>
      <c r="D14" s="226">
        <f ca="1">'Individual - 30 Year Projection'!M71</f>
        <v>1709</v>
      </c>
      <c r="E14" s="226">
        <f ca="1">'Individual - 30 Year Projection'!W71</f>
        <v>1709</v>
      </c>
      <c r="F14" s="226">
        <f ca="1">'Individual - 30 Year Projection'!AG71</f>
        <v>1709</v>
      </c>
      <c r="G14" s="84"/>
      <c r="H14" s="84"/>
      <c r="I14" s="84"/>
      <c r="J14" s="138"/>
      <c r="K14" s="138"/>
      <c r="L14" s="138"/>
      <c r="M14" s="138"/>
      <c r="N14" s="138"/>
      <c r="O14" s="76"/>
    </row>
    <row r="15" spans="1:16" s="9" customFormat="1" ht="15.6" x14ac:dyDescent="0.3">
      <c r="A15" s="76"/>
      <c r="B15" s="131" t="s">
        <v>191</v>
      </c>
      <c r="C15" s="226">
        <f ca="1">'Individual - 30 Year Projection'!D71*12</f>
        <v>20508</v>
      </c>
      <c r="D15" s="226">
        <f ca="1">'Individual - 30 Year Projection'!M71*12</f>
        <v>20508</v>
      </c>
      <c r="E15" s="226">
        <f ca="1">'Individual - 30 Year Projection'!W71*12</f>
        <v>20508</v>
      </c>
      <c r="F15" s="226">
        <f ca="1">'Individual - 30 Year Projection'!AG71*12</f>
        <v>20508</v>
      </c>
      <c r="G15" s="84"/>
      <c r="H15" s="84"/>
      <c r="I15" s="84"/>
      <c r="J15" s="138"/>
      <c r="K15" s="138"/>
      <c r="L15" s="138"/>
      <c r="M15" s="138"/>
      <c r="N15" s="138"/>
      <c r="O15" s="76"/>
    </row>
    <row r="16" spans="1:16" s="9" customFormat="1" ht="10.95" customHeight="1" x14ac:dyDescent="0.3">
      <c r="A16" s="76"/>
      <c r="B16" s="131"/>
      <c r="C16" s="133"/>
      <c r="D16" s="133"/>
      <c r="E16" s="133"/>
      <c r="F16" s="133"/>
      <c r="G16" s="84"/>
      <c r="H16" s="84"/>
      <c r="I16" s="84"/>
      <c r="J16" s="138"/>
      <c r="K16" s="138"/>
      <c r="L16" s="138"/>
      <c r="M16" s="138"/>
      <c r="N16" s="138"/>
      <c r="O16" s="76"/>
    </row>
    <row r="17" spans="1:15" s="9" customFormat="1" ht="15.6" x14ac:dyDescent="0.3">
      <c r="A17" s="76"/>
      <c r="B17" s="135" t="s">
        <v>192</v>
      </c>
      <c r="C17" s="133"/>
      <c r="D17" s="84"/>
      <c r="E17" s="84"/>
      <c r="F17" s="84"/>
      <c r="G17" s="84"/>
      <c r="H17" s="84"/>
      <c r="I17" s="84"/>
      <c r="J17" s="138"/>
      <c r="K17" s="138"/>
      <c r="L17" s="138"/>
      <c r="M17" s="138"/>
      <c r="N17" s="138"/>
      <c r="O17" s="76"/>
    </row>
    <row r="18" spans="1:15" s="9" customFormat="1" ht="15" x14ac:dyDescent="0.3">
      <c r="A18" s="76"/>
      <c r="B18" s="86"/>
      <c r="C18" s="133"/>
      <c r="D18" s="84"/>
      <c r="E18" s="84"/>
      <c r="F18" s="84"/>
      <c r="G18" s="84"/>
      <c r="H18" s="84"/>
      <c r="I18" s="84"/>
      <c r="J18" s="138"/>
      <c r="K18" s="138"/>
      <c r="L18" s="138"/>
      <c r="M18" s="138"/>
      <c r="N18" s="138"/>
      <c r="O18" s="76"/>
    </row>
    <row r="19" spans="1:15" s="9" customFormat="1" ht="15" x14ac:dyDescent="0.3">
      <c r="A19" s="76"/>
      <c r="B19" s="86" t="s">
        <v>193</v>
      </c>
      <c r="C19" s="226">
        <f ca="1">+'Individual - 30 Year Projection'!D80</f>
        <v>0</v>
      </c>
      <c r="D19" s="226">
        <f ca="1">+'Individual - 30 Year Projection'!M80</f>
        <v>0</v>
      </c>
      <c r="E19" s="226">
        <f ca="1">+'Individual - 30 Year Projection'!W80</f>
        <v>0</v>
      </c>
      <c r="F19" s="226">
        <f ca="1">+'Individual - 30 Year Projection'!AG80</f>
        <v>0</v>
      </c>
      <c r="G19" s="84"/>
      <c r="H19" s="84"/>
      <c r="I19" s="84"/>
      <c r="J19" s="138"/>
      <c r="K19" s="138"/>
      <c r="L19" s="138"/>
      <c r="M19" s="138"/>
      <c r="N19" s="138"/>
      <c r="O19" s="76"/>
    </row>
    <row r="20" spans="1:15" s="9" customFormat="1" ht="15" x14ac:dyDescent="0.3">
      <c r="A20" s="76"/>
      <c r="B20" s="86" t="s">
        <v>194</v>
      </c>
      <c r="C20" s="226">
        <f ca="1">+'Individual - 30 Year Projection'!D87</f>
        <v>0</v>
      </c>
      <c r="D20" s="226">
        <f ca="1">+'Individual - 30 Year Projection'!M87</f>
        <v>0</v>
      </c>
      <c r="E20" s="226">
        <f ca="1">+'Individual - 30 Year Projection'!W87</f>
        <v>0</v>
      </c>
      <c r="F20" s="226">
        <f ca="1">+'Individual - 30 Year Projection'!AG87</f>
        <v>0</v>
      </c>
      <c r="G20" s="84"/>
      <c r="H20" s="84"/>
      <c r="I20" s="84"/>
      <c r="J20" s="138"/>
      <c r="K20" s="138"/>
      <c r="L20" s="138"/>
      <c r="M20" s="138"/>
      <c r="N20" s="138"/>
      <c r="O20" s="76"/>
    </row>
    <row r="21" spans="1:15" s="9" customFormat="1" ht="15" x14ac:dyDescent="0.3">
      <c r="A21" s="76"/>
      <c r="B21" s="86" t="s">
        <v>195</v>
      </c>
      <c r="C21" s="226">
        <f>+'Individual - 30 Year Projection'!D93</f>
        <v>0</v>
      </c>
      <c r="D21" s="226">
        <f>+'Individual - 30 Year Projection'!M93</f>
        <v>0</v>
      </c>
      <c r="E21" s="226">
        <f>+'Individual - 30 Year Projection'!W93</f>
        <v>0</v>
      </c>
      <c r="F21" s="226">
        <f>+'Individual - 30 Year Projection'!AG93</f>
        <v>0</v>
      </c>
      <c r="G21" s="84"/>
      <c r="H21" s="84"/>
      <c r="I21" s="84"/>
      <c r="J21" s="138"/>
      <c r="K21" s="138"/>
      <c r="L21" s="138"/>
      <c r="M21" s="138"/>
      <c r="N21" s="138"/>
      <c r="O21" s="76"/>
    </row>
    <row r="22" spans="1:15" s="50" customFormat="1" ht="16.2" thickBot="1" x14ac:dyDescent="0.35">
      <c r="A22" s="124"/>
      <c r="B22" s="131" t="s">
        <v>196</v>
      </c>
      <c r="C22" s="227">
        <f t="shared" ref="C22:F22" ca="1" si="2">SUM(C19:C21)</f>
        <v>0</v>
      </c>
      <c r="D22" s="227">
        <f t="shared" ca="1" si="2"/>
        <v>0</v>
      </c>
      <c r="E22" s="227">
        <f t="shared" ca="1" si="2"/>
        <v>0</v>
      </c>
      <c r="F22" s="227">
        <f t="shared" ca="1" si="2"/>
        <v>0</v>
      </c>
      <c r="G22" s="130"/>
      <c r="H22" s="130"/>
      <c r="I22" s="130"/>
      <c r="J22" s="136"/>
      <c r="K22" s="136"/>
      <c r="L22" s="136"/>
      <c r="M22" s="136"/>
      <c r="N22" s="136"/>
      <c r="O22" s="124"/>
    </row>
    <row r="23" spans="1:15" s="9" customFormat="1" ht="15" thickTop="1" x14ac:dyDescent="0.3">
      <c r="A23" s="76"/>
      <c r="B23" s="76"/>
      <c r="C23" s="126"/>
      <c r="D23" s="76"/>
      <c r="E23" s="76"/>
      <c r="F23" s="76"/>
      <c r="G23" s="76"/>
      <c r="H23" s="76"/>
      <c r="I23" s="76"/>
      <c r="J23" s="76"/>
      <c r="K23" s="76"/>
      <c r="L23" s="76"/>
      <c r="M23" s="76"/>
      <c r="N23" s="76"/>
      <c r="O23" s="76"/>
    </row>
    <row r="24" spans="1:15" s="9" customFormat="1" x14ac:dyDescent="0.3">
      <c r="C24" s="56"/>
    </row>
    <row r="25" spans="1:15" s="9" customFormat="1" x14ac:dyDescent="0.3">
      <c r="C25" s="56"/>
    </row>
    <row r="26" spans="1:15" s="9" customFormat="1" x14ac:dyDescent="0.3">
      <c r="C26" s="56"/>
    </row>
    <row r="27" spans="1:15" s="9" customFormat="1" x14ac:dyDescent="0.3">
      <c r="C27" s="56"/>
    </row>
    <row r="28" spans="1:15" s="9" customFormat="1" x14ac:dyDescent="0.3">
      <c r="C28" s="56"/>
    </row>
    <row r="29" spans="1:15" s="9" customFormat="1" x14ac:dyDescent="0.3">
      <c r="C29" s="56"/>
    </row>
    <row r="30" spans="1:15" s="9" customFormat="1" x14ac:dyDescent="0.3">
      <c r="C30" s="56"/>
    </row>
    <row r="31" spans="1:15" s="9" customFormat="1" x14ac:dyDescent="0.3">
      <c r="C31" s="56"/>
    </row>
    <row r="32" spans="1:15" s="9" customFormat="1" x14ac:dyDescent="0.3">
      <c r="C32" s="56"/>
    </row>
    <row r="33" spans="3:3" s="9" customFormat="1" x14ac:dyDescent="0.3">
      <c r="C33" s="56"/>
    </row>
    <row r="34" spans="3:3" s="9" customFormat="1" x14ac:dyDescent="0.3">
      <c r="C34" s="56"/>
    </row>
    <row r="35" spans="3:3" s="9" customFormat="1" x14ac:dyDescent="0.3">
      <c r="C35" s="56"/>
    </row>
    <row r="36" spans="3:3" s="9" customFormat="1" x14ac:dyDescent="0.3">
      <c r="C36" s="56"/>
    </row>
    <row r="37" spans="3:3" s="9" customFormat="1" x14ac:dyDescent="0.3">
      <c r="C37" s="56"/>
    </row>
    <row r="38" spans="3:3" s="9" customFormat="1" x14ac:dyDescent="0.3">
      <c r="C38" s="56"/>
    </row>
    <row r="39" spans="3:3" s="9" customFormat="1" x14ac:dyDescent="0.3">
      <c r="C39" s="56"/>
    </row>
    <row r="40" spans="3:3" s="9" customFormat="1" x14ac:dyDescent="0.3">
      <c r="C40" s="56"/>
    </row>
    <row r="41" spans="3:3" s="9" customFormat="1" x14ac:dyDescent="0.3">
      <c r="C41" s="56"/>
    </row>
    <row r="42" spans="3:3" s="9" customFormat="1" x14ac:dyDescent="0.3">
      <c r="C42" s="56"/>
    </row>
    <row r="43" spans="3:3" s="9" customFormat="1" x14ac:dyDescent="0.3">
      <c r="C43" s="56"/>
    </row>
    <row r="44" spans="3:3" s="9" customFormat="1" x14ac:dyDescent="0.3">
      <c r="C44" s="56"/>
    </row>
    <row r="45" spans="3:3" s="9" customFormat="1" x14ac:dyDescent="0.3">
      <c r="C45" s="56"/>
    </row>
    <row r="46" spans="3:3" s="9" customFormat="1" x14ac:dyDescent="0.3">
      <c r="C46" s="56"/>
    </row>
    <row r="47" spans="3:3" s="9" customFormat="1" x14ac:dyDescent="0.3">
      <c r="C47" s="56"/>
    </row>
    <row r="48" spans="3:3" s="9" customFormat="1" x14ac:dyDescent="0.3">
      <c r="C48" s="56"/>
    </row>
    <row r="49" spans="3:3" s="9" customFormat="1" x14ac:dyDescent="0.3">
      <c r="C49" s="56"/>
    </row>
    <row r="50" spans="3:3" s="9" customFormat="1" x14ac:dyDescent="0.3">
      <c r="C50" s="56"/>
    </row>
    <row r="51" spans="3:3" s="9" customFormat="1" x14ac:dyDescent="0.3">
      <c r="C51" s="56"/>
    </row>
    <row r="52" spans="3:3" s="9" customFormat="1" x14ac:dyDescent="0.3">
      <c r="C52" s="56"/>
    </row>
    <row r="53" spans="3:3" s="9" customFormat="1" x14ac:dyDescent="0.3">
      <c r="C53" s="56"/>
    </row>
    <row r="54" spans="3:3" s="9" customFormat="1" x14ac:dyDescent="0.3">
      <c r="C54" s="56"/>
    </row>
    <row r="55" spans="3:3" s="9" customFormat="1" x14ac:dyDescent="0.3">
      <c r="C55" s="56"/>
    </row>
    <row r="56" spans="3:3" s="9" customFormat="1" x14ac:dyDescent="0.3">
      <c r="C56" s="56"/>
    </row>
    <row r="57" spans="3:3" s="9" customFormat="1" x14ac:dyDescent="0.3">
      <c r="C57" s="56"/>
    </row>
    <row r="58" spans="3:3" s="9" customFormat="1" x14ac:dyDescent="0.3">
      <c r="C58" s="56"/>
    </row>
    <row r="59" spans="3:3" s="9" customFormat="1" x14ac:dyDescent="0.3">
      <c r="C59" s="56"/>
    </row>
    <row r="60" spans="3:3" s="9" customFormat="1" x14ac:dyDescent="0.3">
      <c r="C60" s="56"/>
    </row>
    <row r="61" spans="3:3" s="9" customFormat="1" x14ac:dyDescent="0.3">
      <c r="C61" s="56"/>
    </row>
    <row r="62" spans="3:3" s="9" customFormat="1" x14ac:dyDescent="0.3">
      <c r="C62" s="56"/>
    </row>
    <row r="63" spans="3:3" s="9" customFormat="1" x14ac:dyDescent="0.3">
      <c r="C63" s="56"/>
    </row>
    <row r="64" spans="3:3" s="9" customFormat="1" x14ac:dyDescent="0.3">
      <c r="C64" s="56"/>
    </row>
    <row r="65" spans="3:3" s="9" customFormat="1" x14ac:dyDescent="0.3">
      <c r="C65" s="56"/>
    </row>
    <row r="66" spans="3:3" s="9" customFormat="1" x14ac:dyDescent="0.3">
      <c r="C66" s="56"/>
    </row>
    <row r="67" spans="3:3" s="9" customFormat="1" x14ac:dyDescent="0.3">
      <c r="C67" s="56"/>
    </row>
    <row r="68" spans="3:3" s="9" customFormat="1" x14ac:dyDescent="0.3">
      <c r="C68" s="56"/>
    </row>
    <row r="69" spans="3:3" s="9" customFormat="1" x14ac:dyDescent="0.3">
      <c r="C69" s="56"/>
    </row>
    <row r="70" spans="3:3" s="9" customFormat="1" x14ac:dyDescent="0.3">
      <c r="C70" s="56"/>
    </row>
    <row r="71" spans="3:3" s="9" customFormat="1" x14ac:dyDescent="0.3">
      <c r="C71" s="56"/>
    </row>
    <row r="72" spans="3:3" s="9" customFormat="1" x14ac:dyDescent="0.3">
      <c r="C72" s="56"/>
    </row>
    <row r="73" spans="3:3" s="9" customFormat="1" x14ac:dyDescent="0.3">
      <c r="C73" s="56"/>
    </row>
    <row r="74" spans="3:3" s="9" customFormat="1" x14ac:dyDescent="0.3">
      <c r="C74" s="56"/>
    </row>
    <row r="75" spans="3:3" s="9" customFormat="1" x14ac:dyDescent="0.3">
      <c r="C75" s="56"/>
    </row>
    <row r="76" spans="3:3" s="9" customFormat="1" x14ac:dyDescent="0.3">
      <c r="C76" s="56"/>
    </row>
    <row r="77" spans="3:3" s="9" customFormat="1" x14ac:dyDescent="0.3">
      <c r="C77" s="56"/>
    </row>
    <row r="78" spans="3:3" s="9" customFormat="1" x14ac:dyDescent="0.3">
      <c r="C78" s="56"/>
    </row>
    <row r="79" spans="3:3" s="9" customFormat="1" x14ac:dyDescent="0.3">
      <c r="C79" s="56"/>
    </row>
    <row r="80" spans="3:3" s="9" customFormat="1" x14ac:dyDescent="0.3">
      <c r="C80" s="56"/>
    </row>
    <row r="81" spans="3:3" s="9" customFormat="1" x14ac:dyDescent="0.3">
      <c r="C81" s="56"/>
    </row>
    <row r="82" spans="3:3" s="9" customFormat="1" x14ac:dyDescent="0.3">
      <c r="C82" s="56"/>
    </row>
    <row r="83" spans="3:3" s="9" customFormat="1" x14ac:dyDescent="0.3">
      <c r="C83" s="56"/>
    </row>
    <row r="84" spans="3:3" s="9" customFormat="1" x14ac:dyDescent="0.3">
      <c r="C84" s="56"/>
    </row>
    <row r="85" spans="3:3" s="9" customFormat="1" x14ac:dyDescent="0.3">
      <c r="C85" s="56"/>
    </row>
    <row r="86" spans="3:3" s="9" customFormat="1" x14ac:dyDescent="0.3">
      <c r="C86" s="56"/>
    </row>
    <row r="87" spans="3:3" s="9" customFormat="1" x14ac:dyDescent="0.3">
      <c r="C87" s="56"/>
    </row>
    <row r="88" spans="3:3" s="9" customFormat="1" x14ac:dyDescent="0.3">
      <c r="C88" s="56"/>
    </row>
    <row r="89" spans="3:3" s="9" customFormat="1" x14ac:dyDescent="0.3">
      <c r="C89" s="56"/>
    </row>
    <row r="90" spans="3:3" s="9" customFormat="1" x14ac:dyDescent="0.3">
      <c r="C90" s="56"/>
    </row>
    <row r="91" spans="3:3" s="9" customFormat="1" x14ac:dyDescent="0.3">
      <c r="C91" s="56"/>
    </row>
    <row r="92" spans="3:3" s="9" customFormat="1" x14ac:dyDescent="0.3">
      <c r="C92" s="56"/>
    </row>
    <row r="93" spans="3:3" s="9" customFormat="1" x14ac:dyDescent="0.3">
      <c r="C93" s="56"/>
    </row>
    <row r="94" spans="3:3" s="9" customFormat="1" x14ac:dyDescent="0.3">
      <c r="C94" s="56"/>
    </row>
    <row r="95" spans="3:3" s="9" customFormat="1" x14ac:dyDescent="0.3">
      <c r="C95" s="56"/>
    </row>
    <row r="96" spans="3:3" s="9" customFormat="1" x14ac:dyDescent="0.3">
      <c r="C96" s="56"/>
    </row>
    <row r="97" spans="3:3" s="9" customFormat="1" x14ac:dyDescent="0.3">
      <c r="C97" s="56"/>
    </row>
    <row r="98" spans="3:3" s="9" customFormat="1" x14ac:dyDescent="0.3">
      <c r="C98" s="56"/>
    </row>
    <row r="99" spans="3:3" s="9" customFormat="1" x14ac:dyDescent="0.3">
      <c r="C99" s="56"/>
    </row>
    <row r="100" spans="3:3" s="9" customFormat="1" x14ac:dyDescent="0.3">
      <c r="C100" s="56"/>
    </row>
    <row r="101" spans="3:3" s="9" customFormat="1" x14ac:dyDescent="0.3">
      <c r="C101" s="56"/>
    </row>
    <row r="102" spans="3:3" s="9" customFormat="1" x14ac:dyDescent="0.3">
      <c r="C102" s="56"/>
    </row>
    <row r="103" spans="3:3" s="9" customFormat="1" x14ac:dyDescent="0.3">
      <c r="C103" s="56"/>
    </row>
    <row r="104" spans="3:3" s="9" customFormat="1" x14ac:dyDescent="0.3">
      <c r="C104" s="56"/>
    </row>
    <row r="105" spans="3:3" s="9" customFormat="1" x14ac:dyDescent="0.3">
      <c r="C105" s="56"/>
    </row>
    <row r="106" spans="3:3" s="9" customFormat="1" x14ac:dyDescent="0.3">
      <c r="C106" s="56"/>
    </row>
    <row r="107" spans="3:3" s="9" customFormat="1" x14ac:dyDescent="0.3">
      <c r="C107" s="56"/>
    </row>
    <row r="108" spans="3:3" s="9" customFormat="1" x14ac:dyDescent="0.3">
      <c r="C108" s="56"/>
    </row>
    <row r="109" spans="3:3" s="9" customFormat="1" x14ac:dyDescent="0.3">
      <c r="C109" s="56"/>
    </row>
    <row r="110" spans="3:3" s="9" customFormat="1" x14ac:dyDescent="0.3">
      <c r="C110" s="56"/>
    </row>
    <row r="111" spans="3:3" s="9" customFormat="1" x14ac:dyDescent="0.3">
      <c r="C111" s="56"/>
    </row>
    <row r="112" spans="3:3" s="9" customFormat="1" x14ac:dyDescent="0.3">
      <c r="C112" s="56"/>
    </row>
    <row r="113" spans="3:3" s="9" customFormat="1" x14ac:dyDescent="0.3">
      <c r="C113" s="56"/>
    </row>
    <row r="114" spans="3:3" s="9" customFormat="1" x14ac:dyDescent="0.3">
      <c r="C114" s="56"/>
    </row>
    <row r="115" spans="3:3" s="9" customFormat="1" x14ac:dyDescent="0.3">
      <c r="C115" s="56"/>
    </row>
    <row r="116" spans="3:3" s="9" customFormat="1" x14ac:dyDescent="0.3">
      <c r="C116" s="56"/>
    </row>
    <row r="117" spans="3:3" s="9" customFormat="1" x14ac:dyDescent="0.3">
      <c r="C117" s="56"/>
    </row>
    <row r="118" spans="3:3" s="9" customFormat="1" x14ac:dyDescent="0.3">
      <c r="C118" s="56"/>
    </row>
    <row r="119" spans="3:3" s="9" customFormat="1" x14ac:dyDescent="0.3">
      <c r="C119" s="56"/>
    </row>
    <row r="120" spans="3:3" s="9" customFormat="1" x14ac:dyDescent="0.3">
      <c r="C120" s="56"/>
    </row>
    <row r="121" spans="3:3" s="9" customFormat="1" x14ac:dyDescent="0.3">
      <c r="C121" s="56"/>
    </row>
    <row r="122" spans="3:3" s="9" customFormat="1" x14ac:dyDescent="0.3">
      <c r="C122" s="56"/>
    </row>
    <row r="123" spans="3:3" s="9" customFormat="1" x14ac:dyDescent="0.3">
      <c r="C123" s="56"/>
    </row>
    <row r="124" spans="3:3" s="9" customFormat="1" x14ac:dyDescent="0.3">
      <c r="C124" s="56"/>
    </row>
    <row r="125" spans="3:3" s="9" customFormat="1" x14ac:dyDescent="0.3">
      <c r="C125" s="56"/>
    </row>
    <row r="126" spans="3:3" s="9" customFormat="1" x14ac:dyDescent="0.3">
      <c r="C126" s="56"/>
    </row>
    <row r="127" spans="3:3" s="9" customFormat="1" x14ac:dyDescent="0.3">
      <c r="C127" s="56"/>
    </row>
    <row r="128" spans="3:3" s="9" customFormat="1" x14ac:dyDescent="0.3">
      <c r="C128" s="56"/>
    </row>
    <row r="129" spans="3:3" s="9" customFormat="1" x14ac:dyDescent="0.3">
      <c r="C129" s="56"/>
    </row>
    <row r="130" spans="3:3" s="9" customFormat="1" x14ac:dyDescent="0.3">
      <c r="C130" s="56"/>
    </row>
    <row r="131" spans="3:3" s="9" customFormat="1" x14ac:dyDescent="0.3">
      <c r="C131" s="56"/>
    </row>
    <row r="132" spans="3:3" s="9" customFormat="1" x14ac:dyDescent="0.3">
      <c r="C132" s="56"/>
    </row>
    <row r="133" spans="3:3" s="9" customFormat="1" x14ac:dyDescent="0.3">
      <c r="C133" s="56"/>
    </row>
    <row r="134" spans="3:3" s="9" customFormat="1" x14ac:dyDescent="0.3">
      <c r="C134" s="56"/>
    </row>
    <row r="135" spans="3:3" s="9" customFormat="1" x14ac:dyDescent="0.3">
      <c r="C135" s="56"/>
    </row>
    <row r="136" spans="3:3" s="9" customFormat="1" x14ac:dyDescent="0.3">
      <c r="C136" s="56"/>
    </row>
    <row r="137" spans="3:3" s="9" customFormat="1" x14ac:dyDescent="0.3">
      <c r="C137" s="56"/>
    </row>
    <row r="138" spans="3:3" s="9" customFormat="1" x14ac:dyDescent="0.3">
      <c r="C138" s="56"/>
    </row>
    <row r="139" spans="3:3" s="9" customFormat="1" x14ac:dyDescent="0.3">
      <c r="C139" s="56"/>
    </row>
    <row r="140" spans="3:3" s="9" customFormat="1" x14ac:dyDescent="0.3">
      <c r="C140" s="56"/>
    </row>
    <row r="141" spans="3:3" s="9" customFormat="1" x14ac:dyDescent="0.3">
      <c r="C141" s="56"/>
    </row>
    <row r="142" spans="3:3" s="9" customFormat="1" x14ac:dyDescent="0.3">
      <c r="C142" s="56"/>
    </row>
    <row r="143" spans="3:3" s="9" customFormat="1" x14ac:dyDescent="0.3">
      <c r="C143" s="56"/>
    </row>
    <row r="144" spans="3:3" s="9" customFormat="1" x14ac:dyDescent="0.3">
      <c r="C144" s="56"/>
    </row>
    <row r="145" spans="3:3" s="9" customFormat="1" x14ac:dyDescent="0.3">
      <c r="C145" s="56"/>
    </row>
    <row r="146" spans="3:3" s="9" customFormat="1" x14ac:dyDescent="0.3">
      <c r="C146" s="56"/>
    </row>
    <row r="147" spans="3:3" s="9" customFormat="1" x14ac:dyDescent="0.3">
      <c r="C147" s="56"/>
    </row>
    <row r="148" spans="3:3" s="9" customFormat="1" x14ac:dyDescent="0.3">
      <c r="C148" s="56"/>
    </row>
    <row r="149" spans="3:3" s="9" customFormat="1" x14ac:dyDescent="0.3">
      <c r="C149" s="56"/>
    </row>
    <row r="150" spans="3:3" s="9" customFormat="1" x14ac:dyDescent="0.3">
      <c r="C150" s="56"/>
    </row>
    <row r="151" spans="3:3" s="9" customFormat="1" x14ac:dyDescent="0.3">
      <c r="C151" s="56"/>
    </row>
    <row r="152" spans="3:3" s="9" customFormat="1" x14ac:dyDescent="0.3">
      <c r="C152" s="56"/>
    </row>
    <row r="153" spans="3:3" s="9" customFormat="1" x14ac:dyDescent="0.3">
      <c r="C153" s="56"/>
    </row>
    <row r="154" spans="3:3" s="9" customFormat="1" x14ac:dyDescent="0.3">
      <c r="C154" s="56"/>
    </row>
    <row r="155" spans="3:3" s="9" customFormat="1" x14ac:dyDescent="0.3">
      <c r="C155" s="56"/>
    </row>
    <row r="156" spans="3:3" s="9" customFormat="1" x14ac:dyDescent="0.3">
      <c r="C156" s="56"/>
    </row>
    <row r="157" spans="3:3" s="9" customFormat="1" x14ac:dyDescent="0.3">
      <c r="C157" s="56"/>
    </row>
    <row r="158" spans="3:3" s="9" customFormat="1" x14ac:dyDescent="0.3">
      <c r="C158" s="56"/>
    </row>
    <row r="159" spans="3:3" s="9" customFormat="1" x14ac:dyDescent="0.3">
      <c r="C159" s="56"/>
    </row>
    <row r="160" spans="3:3" s="9" customFormat="1" x14ac:dyDescent="0.3">
      <c r="C160" s="56"/>
    </row>
    <row r="161" spans="3:3" s="9" customFormat="1" x14ac:dyDescent="0.3">
      <c r="C161" s="56"/>
    </row>
    <row r="162" spans="3:3" s="9" customFormat="1" x14ac:dyDescent="0.3">
      <c r="C162" s="56"/>
    </row>
    <row r="163" spans="3:3" s="9" customFormat="1" x14ac:dyDescent="0.3">
      <c r="C163" s="56"/>
    </row>
    <row r="164" spans="3:3" s="9" customFormat="1" x14ac:dyDescent="0.3">
      <c r="C164" s="56"/>
    </row>
    <row r="165" spans="3:3" s="9" customFormat="1" x14ac:dyDescent="0.3">
      <c r="C165" s="56"/>
    </row>
    <row r="166" spans="3:3" s="9" customFormat="1" x14ac:dyDescent="0.3">
      <c r="C166" s="56"/>
    </row>
    <row r="167" spans="3:3" s="9" customFormat="1" x14ac:dyDescent="0.3">
      <c r="C167" s="56"/>
    </row>
    <row r="168" spans="3:3" s="9" customFormat="1" x14ac:dyDescent="0.3">
      <c r="C168" s="56"/>
    </row>
    <row r="169" spans="3:3" s="9" customFormat="1" x14ac:dyDescent="0.3">
      <c r="C169" s="56"/>
    </row>
    <row r="170" spans="3:3" s="9" customFormat="1" x14ac:dyDescent="0.3">
      <c r="C170" s="56"/>
    </row>
    <row r="171" spans="3:3" s="9" customFormat="1" x14ac:dyDescent="0.3">
      <c r="C171" s="56"/>
    </row>
    <row r="172" spans="3:3" s="9" customFormat="1" x14ac:dyDescent="0.3">
      <c r="C172" s="56"/>
    </row>
    <row r="173" spans="3:3" s="9" customFormat="1" x14ac:dyDescent="0.3">
      <c r="C173" s="56"/>
    </row>
    <row r="174" spans="3:3" s="9" customFormat="1" x14ac:dyDescent="0.3">
      <c r="C174" s="56"/>
    </row>
    <row r="175" spans="3:3" s="9" customFormat="1" x14ac:dyDescent="0.3">
      <c r="C175" s="56"/>
    </row>
    <row r="176" spans="3:3" s="9" customFormat="1" x14ac:dyDescent="0.3">
      <c r="C176" s="56"/>
    </row>
    <row r="177" spans="3:3" s="9" customFormat="1" x14ac:dyDescent="0.3">
      <c r="C177" s="56"/>
    </row>
    <row r="178" spans="3:3" s="9" customFormat="1" x14ac:dyDescent="0.3">
      <c r="C178" s="56"/>
    </row>
    <row r="179" spans="3:3" s="9" customFormat="1" x14ac:dyDescent="0.3">
      <c r="C179" s="56"/>
    </row>
    <row r="180" spans="3:3" s="9" customFormat="1" x14ac:dyDescent="0.3">
      <c r="C180" s="56"/>
    </row>
    <row r="181" spans="3:3" s="9" customFormat="1" x14ac:dyDescent="0.3">
      <c r="C181" s="56"/>
    </row>
    <row r="182" spans="3:3" s="9" customFormat="1" x14ac:dyDescent="0.3">
      <c r="C182" s="56"/>
    </row>
    <row r="183" spans="3:3" s="9" customFormat="1" x14ac:dyDescent="0.3">
      <c r="C183" s="56"/>
    </row>
    <row r="184" spans="3:3" s="9" customFormat="1" x14ac:dyDescent="0.3">
      <c r="C184" s="56"/>
    </row>
    <row r="185" spans="3:3" s="9" customFormat="1" x14ac:dyDescent="0.3">
      <c r="C185" s="56"/>
    </row>
    <row r="186" spans="3:3" s="9" customFormat="1" x14ac:dyDescent="0.3">
      <c r="C186" s="56"/>
    </row>
    <row r="187" spans="3:3" s="9" customFormat="1" x14ac:dyDescent="0.3">
      <c r="C187" s="56"/>
    </row>
    <row r="188" spans="3:3" s="9" customFormat="1" x14ac:dyDescent="0.3">
      <c r="C188" s="56"/>
    </row>
    <row r="189" spans="3:3" s="9" customFormat="1" x14ac:dyDescent="0.3">
      <c r="C189" s="56"/>
    </row>
    <row r="190" spans="3:3" s="9" customFormat="1" x14ac:dyDescent="0.3">
      <c r="C190" s="56"/>
    </row>
    <row r="191" spans="3:3" s="9" customFormat="1" x14ac:dyDescent="0.3">
      <c r="C191" s="56"/>
    </row>
    <row r="192" spans="3:3" s="9" customFormat="1" x14ac:dyDescent="0.3">
      <c r="C192" s="56"/>
    </row>
    <row r="193" spans="3:3" s="9" customFormat="1" x14ac:dyDescent="0.3">
      <c r="C193" s="56"/>
    </row>
    <row r="194" spans="3:3" s="9" customFormat="1" x14ac:dyDescent="0.3">
      <c r="C194" s="56"/>
    </row>
    <row r="195" spans="3:3" s="9" customFormat="1" x14ac:dyDescent="0.3">
      <c r="C195" s="56"/>
    </row>
    <row r="196" spans="3:3" s="9" customFormat="1" x14ac:dyDescent="0.3">
      <c r="C196" s="56"/>
    </row>
    <row r="197" spans="3:3" s="9" customFormat="1" x14ac:dyDescent="0.3">
      <c r="C197" s="56"/>
    </row>
    <row r="198" spans="3:3" s="9" customFormat="1" x14ac:dyDescent="0.3">
      <c r="C198" s="56"/>
    </row>
    <row r="199" spans="3:3" s="9" customFormat="1" x14ac:dyDescent="0.3">
      <c r="C199" s="56"/>
    </row>
    <row r="200" spans="3:3" s="9" customFormat="1" x14ac:dyDescent="0.3">
      <c r="C200" s="56"/>
    </row>
    <row r="201" spans="3:3" s="9" customFormat="1" x14ac:dyDescent="0.3">
      <c r="C201" s="56"/>
    </row>
    <row r="202" spans="3:3" s="9" customFormat="1" x14ac:dyDescent="0.3">
      <c r="C202" s="56"/>
    </row>
    <row r="203" spans="3:3" s="9" customFormat="1" x14ac:dyDescent="0.3">
      <c r="C203" s="56"/>
    </row>
    <row r="204" spans="3:3" s="9" customFormat="1" x14ac:dyDescent="0.3">
      <c r="C204" s="56"/>
    </row>
    <row r="205" spans="3:3" s="9" customFormat="1" x14ac:dyDescent="0.3">
      <c r="C205" s="56"/>
    </row>
    <row r="206" spans="3:3" s="9" customFormat="1" x14ac:dyDescent="0.3">
      <c r="C206" s="56"/>
    </row>
    <row r="207" spans="3:3" s="9" customFormat="1" x14ac:dyDescent="0.3">
      <c r="C207" s="56"/>
    </row>
    <row r="208" spans="3:3" s="9" customFormat="1" x14ac:dyDescent="0.3">
      <c r="C208" s="56"/>
    </row>
    <row r="209" spans="3:3" s="9" customFormat="1" x14ac:dyDescent="0.3">
      <c r="C209" s="56"/>
    </row>
    <row r="210" spans="3:3" s="9" customFormat="1" x14ac:dyDescent="0.3">
      <c r="C210" s="56"/>
    </row>
    <row r="211" spans="3:3" s="9" customFormat="1" x14ac:dyDescent="0.3">
      <c r="C211" s="56"/>
    </row>
    <row r="212" spans="3:3" s="9" customFormat="1" x14ac:dyDescent="0.3">
      <c r="C212" s="56"/>
    </row>
    <row r="213" spans="3:3" s="9" customFormat="1" x14ac:dyDescent="0.3">
      <c r="C213" s="56"/>
    </row>
    <row r="214" spans="3:3" s="9" customFormat="1" x14ac:dyDescent="0.3">
      <c r="C214" s="56"/>
    </row>
    <row r="215" spans="3:3" s="9" customFormat="1" x14ac:dyDescent="0.3">
      <c r="C215" s="56"/>
    </row>
    <row r="216" spans="3:3" s="9" customFormat="1" x14ac:dyDescent="0.3">
      <c r="C216" s="56"/>
    </row>
    <row r="217" spans="3:3" s="9" customFormat="1" x14ac:dyDescent="0.3">
      <c r="C217" s="56"/>
    </row>
    <row r="218" spans="3:3" s="9" customFormat="1" x14ac:dyDescent="0.3">
      <c r="C218" s="56"/>
    </row>
    <row r="219" spans="3:3" s="9" customFormat="1" x14ac:dyDescent="0.3">
      <c r="C219" s="56"/>
    </row>
    <row r="220" spans="3:3" s="9" customFormat="1" x14ac:dyDescent="0.3">
      <c r="C220" s="56"/>
    </row>
    <row r="221" spans="3:3" s="9" customFormat="1" x14ac:dyDescent="0.3">
      <c r="C221" s="56"/>
    </row>
    <row r="222" spans="3:3" s="9" customFormat="1" x14ac:dyDescent="0.3">
      <c r="C222" s="56"/>
    </row>
    <row r="223" spans="3:3" s="9" customFormat="1" x14ac:dyDescent="0.3">
      <c r="C223" s="56"/>
    </row>
    <row r="224" spans="3:3" s="9" customFormat="1" x14ac:dyDescent="0.3">
      <c r="C224" s="56"/>
    </row>
    <row r="225" spans="3:3" s="9" customFormat="1" x14ac:dyDescent="0.3">
      <c r="C225" s="56"/>
    </row>
    <row r="226" spans="3:3" s="9" customFormat="1" x14ac:dyDescent="0.3">
      <c r="C226" s="56"/>
    </row>
    <row r="227" spans="3:3" s="9" customFormat="1" x14ac:dyDescent="0.3">
      <c r="C227" s="56"/>
    </row>
    <row r="228" spans="3:3" s="9" customFormat="1" x14ac:dyDescent="0.3">
      <c r="C228" s="56"/>
    </row>
    <row r="229" spans="3:3" s="9" customFormat="1" x14ac:dyDescent="0.3">
      <c r="C229" s="56"/>
    </row>
    <row r="230" spans="3:3" s="9" customFormat="1" x14ac:dyDescent="0.3">
      <c r="C230" s="56"/>
    </row>
    <row r="231" spans="3:3" s="9" customFormat="1" x14ac:dyDescent="0.3">
      <c r="C231" s="56"/>
    </row>
    <row r="232" spans="3:3" s="9" customFormat="1" x14ac:dyDescent="0.3">
      <c r="C232" s="56"/>
    </row>
    <row r="233" spans="3:3" s="9" customFormat="1" x14ac:dyDescent="0.3">
      <c r="C233" s="56"/>
    </row>
    <row r="234" spans="3:3" s="9" customFormat="1" x14ac:dyDescent="0.3">
      <c r="C234" s="56"/>
    </row>
    <row r="235" spans="3:3" s="9" customFormat="1" x14ac:dyDescent="0.3">
      <c r="C235" s="56"/>
    </row>
    <row r="236" spans="3:3" s="9" customFormat="1" x14ac:dyDescent="0.3">
      <c r="C236" s="56"/>
    </row>
    <row r="237" spans="3:3" s="9" customFormat="1" x14ac:dyDescent="0.3">
      <c r="C237" s="56"/>
    </row>
    <row r="238" spans="3:3" s="9" customFormat="1" x14ac:dyDescent="0.3">
      <c r="C238" s="56"/>
    </row>
    <row r="239" spans="3:3" s="9" customFormat="1" x14ac:dyDescent="0.3">
      <c r="C239" s="56"/>
    </row>
    <row r="240" spans="3:3" s="9" customFormat="1" x14ac:dyDescent="0.3">
      <c r="C240" s="56"/>
    </row>
    <row r="241" spans="3:3" s="9" customFormat="1" x14ac:dyDescent="0.3">
      <c r="C241" s="56"/>
    </row>
    <row r="242" spans="3:3" s="9" customFormat="1" x14ac:dyDescent="0.3">
      <c r="C242" s="56"/>
    </row>
    <row r="243" spans="3:3" s="9" customFormat="1" x14ac:dyDescent="0.3">
      <c r="C243" s="56"/>
    </row>
    <row r="244" spans="3:3" s="9" customFormat="1" x14ac:dyDescent="0.3">
      <c r="C244" s="56"/>
    </row>
    <row r="245" spans="3:3" s="9" customFormat="1" x14ac:dyDescent="0.3">
      <c r="C245" s="56"/>
    </row>
    <row r="246" spans="3:3" s="9" customFormat="1" x14ac:dyDescent="0.3">
      <c r="C246" s="56"/>
    </row>
    <row r="247" spans="3:3" s="9" customFormat="1" x14ac:dyDescent="0.3">
      <c r="C247" s="56"/>
    </row>
    <row r="248" spans="3:3" s="9" customFormat="1" x14ac:dyDescent="0.3">
      <c r="C248" s="56"/>
    </row>
    <row r="249" spans="3:3" s="9" customFormat="1" x14ac:dyDescent="0.3">
      <c r="C249" s="56"/>
    </row>
    <row r="250" spans="3:3" s="9" customFormat="1" x14ac:dyDescent="0.3">
      <c r="C250" s="56"/>
    </row>
    <row r="251" spans="3:3" s="9" customFormat="1" x14ac:dyDescent="0.3">
      <c r="C251" s="56"/>
    </row>
    <row r="252" spans="3:3" s="9" customFormat="1" x14ac:dyDescent="0.3">
      <c r="C252" s="56"/>
    </row>
    <row r="253" spans="3:3" s="9" customFormat="1" x14ac:dyDescent="0.3">
      <c r="C253" s="56"/>
    </row>
    <row r="254" spans="3:3" s="9" customFormat="1" x14ac:dyDescent="0.3">
      <c r="C254" s="56"/>
    </row>
    <row r="255" spans="3:3" s="9" customFormat="1" x14ac:dyDescent="0.3">
      <c r="C255" s="56"/>
    </row>
    <row r="256" spans="3:3" s="9" customFormat="1" x14ac:dyDescent="0.3">
      <c r="C256" s="56"/>
    </row>
    <row r="257" spans="3:3" s="9" customFormat="1" x14ac:dyDescent="0.3">
      <c r="C257" s="56"/>
    </row>
    <row r="258" spans="3:3" s="9" customFormat="1" x14ac:dyDescent="0.3">
      <c r="C258" s="56"/>
    </row>
    <row r="259" spans="3:3" s="9" customFormat="1" x14ac:dyDescent="0.3">
      <c r="C259" s="56"/>
    </row>
    <row r="260" spans="3:3" s="9" customFormat="1" x14ac:dyDescent="0.3">
      <c r="C260" s="56"/>
    </row>
    <row r="261" spans="3:3" s="9" customFormat="1" x14ac:dyDescent="0.3">
      <c r="C261" s="56"/>
    </row>
    <row r="262" spans="3:3" s="9" customFormat="1" x14ac:dyDescent="0.3">
      <c r="C262" s="56"/>
    </row>
    <row r="263" spans="3:3" s="9" customFormat="1" x14ac:dyDescent="0.3">
      <c r="C263" s="56"/>
    </row>
    <row r="264" spans="3:3" s="9" customFormat="1" x14ac:dyDescent="0.3">
      <c r="C264" s="56"/>
    </row>
    <row r="265" spans="3:3" s="9" customFormat="1" x14ac:dyDescent="0.3">
      <c r="C265" s="56"/>
    </row>
    <row r="266" spans="3:3" s="9" customFormat="1" x14ac:dyDescent="0.3">
      <c r="C266" s="56"/>
    </row>
    <row r="267" spans="3:3" s="9" customFormat="1" x14ac:dyDescent="0.3">
      <c r="C267" s="56"/>
    </row>
    <row r="268" spans="3:3" s="9" customFormat="1" x14ac:dyDescent="0.3">
      <c r="C268" s="56"/>
    </row>
    <row r="269" spans="3:3" s="9" customFormat="1" x14ac:dyDescent="0.3">
      <c r="C269" s="56"/>
    </row>
    <row r="270" spans="3:3" s="9" customFormat="1" x14ac:dyDescent="0.3">
      <c r="C270" s="56"/>
    </row>
    <row r="271" spans="3:3" s="9" customFormat="1" x14ac:dyDescent="0.3">
      <c r="C271" s="56"/>
    </row>
    <row r="272" spans="3:3" s="9" customFormat="1" x14ac:dyDescent="0.3">
      <c r="C272" s="56"/>
    </row>
    <row r="273" spans="3:3" s="9" customFormat="1" x14ac:dyDescent="0.3">
      <c r="C273" s="56"/>
    </row>
    <row r="274" spans="3:3" s="9" customFormat="1" x14ac:dyDescent="0.3">
      <c r="C274" s="56"/>
    </row>
    <row r="275" spans="3:3" s="9" customFormat="1" x14ac:dyDescent="0.3">
      <c r="C275" s="56"/>
    </row>
    <row r="276" spans="3:3" s="9" customFormat="1" x14ac:dyDescent="0.3">
      <c r="C276" s="56"/>
    </row>
    <row r="277" spans="3:3" s="9" customFormat="1" x14ac:dyDescent="0.3">
      <c r="C277" s="56"/>
    </row>
    <row r="278" spans="3:3" s="9" customFormat="1" x14ac:dyDescent="0.3">
      <c r="C278" s="56"/>
    </row>
    <row r="279" spans="3:3" s="9" customFormat="1" x14ac:dyDescent="0.3">
      <c r="C279" s="56"/>
    </row>
    <row r="280" spans="3:3" s="9" customFormat="1" x14ac:dyDescent="0.3">
      <c r="C280" s="56"/>
    </row>
    <row r="281" spans="3:3" s="9" customFormat="1" x14ac:dyDescent="0.3">
      <c r="C281" s="56"/>
    </row>
    <row r="282" spans="3:3" s="9" customFormat="1" x14ac:dyDescent="0.3">
      <c r="C282" s="56"/>
    </row>
    <row r="283" spans="3:3" s="9" customFormat="1" x14ac:dyDescent="0.3">
      <c r="C283" s="56"/>
    </row>
    <row r="284" spans="3:3" s="9" customFormat="1" x14ac:dyDescent="0.3">
      <c r="C284" s="56"/>
    </row>
    <row r="285" spans="3:3" s="9" customFormat="1" x14ac:dyDescent="0.3">
      <c r="C285" s="56"/>
    </row>
    <row r="286" spans="3:3" s="9" customFormat="1" x14ac:dyDescent="0.3">
      <c r="C286" s="56"/>
    </row>
    <row r="287" spans="3:3" s="9" customFormat="1" x14ac:dyDescent="0.3">
      <c r="C287" s="56"/>
    </row>
    <row r="288" spans="3:3" s="9" customFormat="1" x14ac:dyDescent="0.3">
      <c r="C288" s="56"/>
    </row>
    <row r="289" spans="3:3" s="9" customFormat="1" x14ac:dyDescent="0.3">
      <c r="C289" s="56"/>
    </row>
    <row r="290" spans="3:3" s="9" customFormat="1" x14ac:dyDescent="0.3">
      <c r="C290" s="56"/>
    </row>
    <row r="291" spans="3:3" s="9" customFormat="1" x14ac:dyDescent="0.3">
      <c r="C291" s="56"/>
    </row>
    <row r="292" spans="3:3" s="9" customFormat="1" x14ac:dyDescent="0.3">
      <c r="C292" s="56"/>
    </row>
    <row r="293" spans="3:3" s="9" customFormat="1" x14ac:dyDescent="0.3">
      <c r="C293" s="56"/>
    </row>
    <row r="294" spans="3:3" s="9" customFormat="1" x14ac:dyDescent="0.3">
      <c r="C294" s="56"/>
    </row>
    <row r="295" spans="3:3" s="9" customFormat="1" x14ac:dyDescent="0.3">
      <c r="C295" s="56"/>
    </row>
    <row r="296" spans="3:3" s="9" customFormat="1" x14ac:dyDescent="0.3">
      <c r="C296" s="56"/>
    </row>
    <row r="297" spans="3:3" s="9" customFormat="1" x14ac:dyDescent="0.3">
      <c r="C297" s="56"/>
    </row>
    <row r="298" spans="3:3" s="9" customFormat="1" x14ac:dyDescent="0.3">
      <c r="C298" s="56"/>
    </row>
    <row r="299" spans="3:3" s="9" customFormat="1" x14ac:dyDescent="0.3">
      <c r="C299" s="56"/>
    </row>
    <row r="300" spans="3:3" s="9" customFormat="1" x14ac:dyDescent="0.3">
      <c r="C300" s="56"/>
    </row>
    <row r="301" spans="3:3" s="9" customFormat="1" x14ac:dyDescent="0.3">
      <c r="C301" s="56"/>
    </row>
    <row r="302" spans="3:3" s="9" customFormat="1" x14ac:dyDescent="0.3">
      <c r="C302" s="56"/>
    </row>
    <row r="303" spans="3:3" s="9" customFormat="1" x14ac:dyDescent="0.3">
      <c r="C303" s="56"/>
    </row>
    <row r="304" spans="3:3" s="9" customFormat="1" x14ac:dyDescent="0.3">
      <c r="C304" s="56"/>
    </row>
    <row r="305" spans="3:3" s="9" customFormat="1" x14ac:dyDescent="0.3">
      <c r="C305" s="56"/>
    </row>
    <row r="306" spans="3:3" s="9" customFormat="1" x14ac:dyDescent="0.3">
      <c r="C306" s="56"/>
    </row>
    <row r="307" spans="3:3" s="9" customFormat="1" x14ac:dyDescent="0.3">
      <c r="C307" s="56"/>
    </row>
    <row r="308" spans="3:3" s="9" customFormat="1" x14ac:dyDescent="0.3">
      <c r="C308" s="56"/>
    </row>
    <row r="309" spans="3:3" s="9" customFormat="1" x14ac:dyDescent="0.3">
      <c r="C309" s="56"/>
    </row>
    <row r="310" spans="3:3" s="9" customFormat="1" x14ac:dyDescent="0.3">
      <c r="C310" s="56"/>
    </row>
    <row r="311" spans="3:3" s="9" customFormat="1" x14ac:dyDescent="0.3">
      <c r="C311" s="56"/>
    </row>
    <row r="312" spans="3:3" s="9" customFormat="1" x14ac:dyDescent="0.3">
      <c r="C312" s="56"/>
    </row>
    <row r="313" spans="3:3" s="9" customFormat="1" x14ac:dyDescent="0.3">
      <c r="C313" s="56"/>
    </row>
    <row r="314" spans="3:3" s="9" customFormat="1" x14ac:dyDescent="0.3">
      <c r="C314" s="56"/>
    </row>
    <row r="315" spans="3:3" s="9" customFormat="1" x14ac:dyDescent="0.3">
      <c r="C315" s="56"/>
    </row>
    <row r="316" spans="3:3" s="9" customFormat="1" x14ac:dyDescent="0.3">
      <c r="C316" s="56"/>
    </row>
    <row r="317" spans="3:3" s="9" customFormat="1" x14ac:dyDescent="0.3">
      <c r="C317" s="56"/>
    </row>
    <row r="318" spans="3:3" s="9" customFormat="1" x14ac:dyDescent="0.3">
      <c r="C318" s="56"/>
    </row>
    <row r="319" spans="3:3" s="9" customFormat="1" x14ac:dyDescent="0.3">
      <c r="C319" s="56"/>
    </row>
    <row r="320" spans="3:3" s="9" customFormat="1" x14ac:dyDescent="0.3">
      <c r="C320" s="56"/>
    </row>
    <row r="321" spans="3:3" s="9" customFormat="1" x14ac:dyDescent="0.3">
      <c r="C321" s="56"/>
    </row>
    <row r="322" spans="3:3" s="9" customFormat="1" x14ac:dyDescent="0.3">
      <c r="C322" s="56"/>
    </row>
    <row r="323" spans="3:3" s="9" customFormat="1" x14ac:dyDescent="0.3">
      <c r="C323" s="56"/>
    </row>
    <row r="324" spans="3:3" s="9" customFormat="1" x14ac:dyDescent="0.3">
      <c r="C324" s="56"/>
    </row>
    <row r="325" spans="3:3" s="9" customFormat="1" x14ac:dyDescent="0.3">
      <c r="C325" s="56"/>
    </row>
    <row r="326" spans="3:3" s="9" customFormat="1" x14ac:dyDescent="0.3">
      <c r="C326" s="56"/>
    </row>
    <row r="327" spans="3:3" s="9" customFormat="1" x14ac:dyDescent="0.3">
      <c r="C327" s="56"/>
    </row>
    <row r="328" spans="3:3" s="9" customFormat="1" x14ac:dyDescent="0.3">
      <c r="C328" s="56"/>
    </row>
    <row r="329" spans="3:3" s="9" customFormat="1" x14ac:dyDescent="0.3">
      <c r="C329" s="56"/>
    </row>
    <row r="330" spans="3:3" s="9" customFormat="1" x14ac:dyDescent="0.3">
      <c r="C330" s="56"/>
    </row>
    <row r="331" spans="3:3" s="9" customFormat="1" x14ac:dyDescent="0.3">
      <c r="C331" s="56"/>
    </row>
    <row r="332" spans="3:3" s="9" customFormat="1" x14ac:dyDescent="0.3">
      <c r="C332" s="56"/>
    </row>
    <row r="333" spans="3:3" s="9" customFormat="1" x14ac:dyDescent="0.3">
      <c r="C333" s="56"/>
    </row>
    <row r="334" spans="3:3" s="9" customFormat="1" x14ac:dyDescent="0.3">
      <c r="C334" s="56"/>
    </row>
    <row r="335" spans="3:3" s="9" customFormat="1" x14ac:dyDescent="0.3">
      <c r="C335" s="56"/>
    </row>
    <row r="336" spans="3:3" s="9" customFormat="1" x14ac:dyDescent="0.3">
      <c r="C336" s="56"/>
    </row>
    <row r="337" spans="3:3" s="9" customFormat="1" x14ac:dyDescent="0.3">
      <c r="C337" s="56"/>
    </row>
    <row r="338" spans="3:3" s="9" customFormat="1" x14ac:dyDescent="0.3">
      <c r="C338" s="56"/>
    </row>
    <row r="339" spans="3:3" s="9" customFormat="1" x14ac:dyDescent="0.3">
      <c r="C339" s="56"/>
    </row>
    <row r="340" spans="3:3" s="9" customFormat="1" x14ac:dyDescent="0.3">
      <c r="C340" s="56"/>
    </row>
    <row r="341" spans="3:3" s="9" customFormat="1" x14ac:dyDescent="0.3">
      <c r="C341" s="56"/>
    </row>
    <row r="342" spans="3:3" s="9" customFormat="1" x14ac:dyDescent="0.3">
      <c r="C342" s="56"/>
    </row>
    <row r="343" spans="3:3" s="9" customFormat="1" x14ac:dyDescent="0.3">
      <c r="C343" s="56"/>
    </row>
    <row r="344" spans="3:3" s="9" customFormat="1" x14ac:dyDescent="0.3">
      <c r="C344" s="56"/>
    </row>
    <row r="345" spans="3:3" s="9" customFormat="1" x14ac:dyDescent="0.3">
      <c r="C345" s="56"/>
    </row>
    <row r="346" spans="3:3" s="9" customFormat="1" x14ac:dyDescent="0.3">
      <c r="C346" s="56"/>
    </row>
    <row r="347" spans="3:3" s="9" customFormat="1" x14ac:dyDescent="0.3">
      <c r="C347" s="56"/>
    </row>
    <row r="348" spans="3:3" s="9" customFormat="1" x14ac:dyDescent="0.3">
      <c r="C348" s="56"/>
    </row>
    <row r="349" spans="3:3" s="9" customFormat="1" x14ac:dyDescent="0.3">
      <c r="C349" s="56"/>
    </row>
    <row r="350" spans="3:3" s="9" customFormat="1" x14ac:dyDescent="0.3">
      <c r="C350" s="56"/>
    </row>
    <row r="351" spans="3:3" s="9" customFormat="1" x14ac:dyDescent="0.3">
      <c r="C351" s="56"/>
    </row>
    <row r="352" spans="3:3" s="9" customFormat="1" x14ac:dyDescent="0.3">
      <c r="C352" s="56"/>
    </row>
    <row r="353" spans="3:3" s="9" customFormat="1" x14ac:dyDescent="0.3">
      <c r="C353" s="56"/>
    </row>
    <row r="354" spans="3:3" s="9" customFormat="1" x14ac:dyDescent="0.3">
      <c r="C354" s="56"/>
    </row>
    <row r="355" spans="3:3" s="9" customFormat="1" x14ac:dyDescent="0.3">
      <c r="C355" s="56"/>
    </row>
    <row r="356" spans="3:3" s="9" customFormat="1" x14ac:dyDescent="0.3">
      <c r="C356" s="56"/>
    </row>
    <row r="357" spans="3:3" s="9" customFormat="1" x14ac:dyDescent="0.3">
      <c r="C357" s="56"/>
    </row>
    <row r="358" spans="3:3" s="9" customFormat="1" x14ac:dyDescent="0.3">
      <c r="C358" s="56"/>
    </row>
    <row r="359" spans="3:3" s="9" customFormat="1" x14ac:dyDescent="0.3">
      <c r="C359" s="56"/>
    </row>
    <row r="360" spans="3:3" s="9" customFormat="1" x14ac:dyDescent="0.3">
      <c r="C360" s="56"/>
    </row>
    <row r="361" spans="3:3" s="9" customFormat="1" x14ac:dyDescent="0.3">
      <c r="C361" s="56"/>
    </row>
    <row r="362" spans="3:3" s="9" customFormat="1" x14ac:dyDescent="0.3">
      <c r="C362" s="56"/>
    </row>
    <row r="363" spans="3:3" s="9" customFormat="1" x14ac:dyDescent="0.3">
      <c r="C363" s="56"/>
    </row>
    <row r="364" spans="3:3" s="9" customFormat="1" x14ac:dyDescent="0.3">
      <c r="C364" s="56"/>
    </row>
    <row r="365" spans="3:3" s="9" customFormat="1" x14ac:dyDescent="0.3">
      <c r="C365" s="56"/>
    </row>
    <row r="366" spans="3:3" s="9" customFormat="1" x14ac:dyDescent="0.3">
      <c r="C366" s="56"/>
    </row>
    <row r="367" spans="3:3" s="9" customFormat="1" x14ac:dyDescent="0.3">
      <c r="C367" s="56"/>
    </row>
    <row r="368" spans="3:3" s="9" customFormat="1" x14ac:dyDescent="0.3">
      <c r="C368" s="56"/>
    </row>
    <row r="369" spans="3:3" s="9" customFormat="1" x14ac:dyDescent="0.3">
      <c r="C369" s="56"/>
    </row>
    <row r="370" spans="3:3" s="9" customFormat="1" x14ac:dyDescent="0.3">
      <c r="C370" s="56"/>
    </row>
    <row r="371" spans="3:3" s="9" customFormat="1" x14ac:dyDescent="0.3">
      <c r="C371" s="56"/>
    </row>
    <row r="372" spans="3:3" s="9" customFormat="1" x14ac:dyDescent="0.3">
      <c r="C372" s="56"/>
    </row>
    <row r="373" spans="3:3" s="9" customFormat="1" x14ac:dyDescent="0.3">
      <c r="C373" s="56"/>
    </row>
    <row r="374" spans="3:3" s="9" customFormat="1" x14ac:dyDescent="0.3">
      <c r="C374" s="56"/>
    </row>
    <row r="375" spans="3:3" s="9" customFormat="1" x14ac:dyDescent="0.3">
      <c r="C375" s="56"/>
    </row>
    <row r="376" spans="3:3" s="9" customFormat="1" x14ac:dyDescent="0.3">
      <c r="C376" s="56"/>
    </row>
    <row r="377" spans="3:3" s="9" customFormat="1" x14ac:dyDescent="0.3">
      <c r="C377" s="56"/>
    </row>
    <row r="378" spans="3:3" s="9" customFormat="1" x14ac:dyDescent="0.3">
      <c r="C378" s="56"/>
    </row>
    <row r="379" spans="3:3" s="9" customFormat="1" x14ac:dyDescent="0.3">
      <c r="C379" s="56"/>
    </row>
    <row r="380" spans="3:3" s="9" customFormat="1" x14ac:dyDescent="0.3">
      <c r="C380" s="56"/>
    </row>
    <row r="381" spans="3:3" s="9" customFormat="1" x14ac:dyDescent="0.3">
      <c r="C381" s="56"/>
    </row>
    <row r="382" spans="3:3" s="9" customFormat="1" x14ac:dyDescent="0.3">
      <c r="C382" s="56"/>
    </row>
    <row r="383" spans="3:3" s="9" customFormat="1" x14ac:dyDescent="0.3">
      <c r="C383" s="56"/>
    </row>
    <row r="384" spans="3:3" s="9" customFormat="1" x14ac:dyDescent="0.3">
      <c r="C384" s="56"/>
    </row>
    <row r="385" spans="3:3" s="9" customFormat="1" x14ac:dyDescent="0.3">
      <c r="C385" s="56"/>
    </row>
    <row r="386" spans="3:3" s="9" customFormat="1" x14ac:dyDescent="0.3">
      <c r="C386" s="56"/>
    </row>
    <row r="387" spans="3:3" s="9" customFormat="1" x14ac:dyDescent="0.3">
      <c r="C387" s="56"/>
    </row>
    <row r="388" spans="3:3" s="9" customFormat="1" x14ac:dyDescent="0.3">
      <c r="C388" s="56"/>
    </row>
    <row r="389" spans="3:3" s="9" customFormat="1" x14ac:dyDescent="0.3">
      <c r="C389" s="56"/>
    </row>
    <row r="390" spans="3:3" s="9" customFormat="1" x14ac:dyDescent="0.3">
      <c r="C390" s="56"/>
    </row>
    <row r="391" spans="3:3" s="9" customFormat="1" x14ac:dyDescent="0.3">
      <c r="C391" s="56"/>
    </row>
    <row r="392" spans="3:3" s="9" customFormat="1" x14ac:dyDescent="0.3">
      <c r="C392" s="56"/>
    </row>
    <row r="393" spans="3:3" s="9" customFormat="1" x14ac:dyDescent="0.3">
      <c r="C393" s="56"/>
    </row>
    <row r="394" spans="3:3" s="9" customFormat="1" x14ac:dyDescent="0.3">
      <c r="C394" s="56"/>
    </row>
    <row r="395" spans="3:3" s="9" customFormat="1" x14ac:dyDescent="0.3">
      <c r="C395" s="56"/>
    </row>
    <row r="396" spans="3:3" s="9" customFormat="1" x14ac:dyDescent="0.3">
      <c r="C396" s="56"/>
    </row>
    <row r="397" spans="3:3" s="9" customFormat="1" x14ac:dyDescent="0.3">
      <c r="C397" s="56"/>
    </row>
    <row r="398" spans="3:3" s="9" customFormat="1" x14ac:dyDescent="0.3">
      <c r="C398" s="56"/>
    </row>
    <row r="399" spans="3:3" s="9" customFormat="1" x14ac:dyDescent="0.3">
      <c r="C399" s="56"/>
    </row>
    <row r="400" spans="3:3" s="9" customFormat="1" x14ac:dyDescent="0.3">
      <c r="C400" s="56"/>
    </row>
    <row r="401" spans="3:3" s="9" customFormat="1" x14ac:dyDescent="0.3">
      <c r="C401" s="56"/>
    </row>
    <row r="402" spans="3:3" s="9" customFormat="1" x14ac:dyDescent="0.3">
      <c r="C402" s="56"/>
    </row>
    <row r="403" spans="3:3" s="9" customFormat="1" x14ac:dyDescent="0.3">
      <c r="C403" s="56"/>
    </row>
    <row r="404" spans="3:3" s="9" customFormat="1" x14ac:dyDescent="0.3">
      <c r="C404" s="56"/>
    </row>
    <row r="405" spans="3:3" s="9" customFormat="1" x14ac:dyDescent="0.3">
      <c r="C405" s="56"/>
    </row>
    <row r="406" spans="3:3" s="9" customFormat="1" x14ac:dyDescent="0.3">
      <c r="C406" s="56"/>
    </row>
    <row r="407" spans="3:3" s="9" customFormat="1" x14ac:dyDescent="0.3">
      <c r="C407" s="56"/>
    </row>
    <row r="408" spans="3:3" s="9" customFormat="1" x14ac:dyDescent="0.3">
      <c r="C408" s="56"/>
    </row>
    <row r="409" spans="3:3" s="9" customFormat="1" x14ac:dyDescent="0.3">
      <c r="C409" s="56"/>
    </row>
    <row r="410" spans="3:3" s="9" customFormat="1" x14ac:dyDescent="0.3">
      <c r="C410" s="56"/>
    </row>
    <row r="411" spans="3:3" s="9" customFormat="1" x14ac:dyDescent="0.3">
      <c r="C411" s="56"/>
    </row>
    <row r="412" spans="3:3" s="9" customFormat="1" x14ac:dyDescent="0.3">
      <c r="C412" s="56"/>
    </row>
    <row r="413" spans="3:3" s="9" customFormat="1" x14ac:dyDescent="0.3">
      <c r="C413" s="56"/>
    </row>
    <row r="414" spans="3:3" s="9" customFormat="1" x14ac:dyDescent="0.3">
      <c r="C414" s="56"/>
    </row>
    <row r="415" spans="3:3" s="9" customFormat="1" x14ac:dyDescent="0.3">
      <c r="C415" s="56"/>
    </row>
    <row r="416" spans="3:3" s="9" customFormat="1" x14ac:dyDescent="0.3">
      <c r="C416" s="56"/>
    </row>
    <row r="417" spans="3:3" s="9" customFormat="1" x14ac:dyDescent="0.3">
      <c r="C417" s="56"/>
    </row>
    <row r="418" spans="3:3" s="9" customFormat="1" x14ac:dyDescent="0.3">
      <c r="C418" s="56"/>
    </row>
    <row r="419" spans="3:3" s="9" customFormat="1" x14ac:dyDescent="0.3">
      <c r="C419" s="56"/>
    </row>
    <row r="420" spans="3:3" s="9" customFormat="1" x14ac:dyDescent="0.3">
      <c r="C420" s="56"/>
    </row>
    <row r="421" spans="3:3" s="9" customFormat="1" x14ac:dyDescent="0.3">
      <c r="C421" s="56"/>
    </row>
    <row r="422" spans="3:3" s="9" customFormat="1" x14ac:dyDescent="0.3">
      <c r="C422" s="56"/>
    </row>
    <row r="423" spans="3:3" s="9" customFormat="1" x14ac:dyDescent="0.3">
      <c r="C423" s="56"/>
    </row>
    <row r="424" spans="3:3" s="9" customFormat="1" x14ac:dyDescent="0.3">
      <c r="C424" s="56"/>
    </row>
    <row r="425" spans="3:3" s="9" customFormat="1" x14ac:dyDescent="0.3">
      <c r="C425" s="56"/>
    </row>
    <row r="426" spans="3:3" s="9" customFormat="1" x14ac:dyDescent="0.3">
      <c r="C426" s="56"/>
    </row>
    <row r="427" spans="3:3" s="9" customFormat="1" x14ac:dyDescent="0.3">
      <c r="C427" s="56"/>
    </row>
    <row r="428" spans="3:3" s="9" customFormat="1" x14ac:dyDescent="0.3">
      <c r="C428" s="56"/>
    </row>
    <row r="429" spans="3:3" s="9" customFormat="1" x14ac:dyDescent="0.3">
      <c r="C429" s="56"/>
    </row>
    <row r="430" spans="3:3" s="9" customFormat="1" x14ac:dyDescent="0.3">
      <c r="C430" s="56"/>
    </row>
    <row r="431" spans="3:3" s="9" customFormat="1" x14ac:dyDescent="0.3">
      <c r="C431" s="56"/>
    </row>
    <row r="432" spans="3:3" s="9" customFormat="1" x14ac:dyDescent="0.3">
      <c r="C432" s="56"/>
    </row>
    <row r="433" spans="3:3" s="9" customFormat="1" x14ac:dyDescent="0.3">
      <c r="C433" s="56"/>
    </row>
    <row r="434" spans="3:3" s="9" customFormat="1" x14ac:dyDescent="0.3">
      <c r="C434" s="56"/>
    </row>
    <row r="435" spans="3:3" s="9" customFormat="1" x14ac:dyDescent="0.3">
      <c r="C435" s="56"/>
    </row>
    <row r="436" spans="3:3" s="9" customFormat="1" x14ac:dyDescent="0.3">
      <c r="C436" s="56"/>
    </row>
    <row r="437" spans="3:3" s="9" customFormat="1" x14ac:dyDescent="0.3">
      <c r="C437" s="56"/>
    </row>
    <row r="438" spans="3:3" s="9" customFormat="1" x14ac:dyDescent="0.3">
      <c r="C438" s="56"/>
    </row>
    <row r="439" spans="3:3" s="9" customFormat="1" x14ac:dyDescent="0.3">
      <c r="C439" s="56"/>
    </row>
    <row r="440" spans="3:3" s="9" customFormat="1" x14ac:dyDescent="0.3">
      <c r="C440" s="56"/>
    </row>
    <row r="441" spans="3:3" s="9" customFormat="1" x14ac:dyDescent="0.3">
      <c r="C441" s="56"/>
    </row>
    <row r="442" spans="3:3" s="9" customFormat="1" x14ac:dyDescent="0.3">
      <c r="C442" s="56"/>
    </row>
    <row r="443" spans="3:3" s="9" customFormat="1" x14ac:dyDescent="0.3">
      <c r="C443" s="56"/>
    </row>
    <row r="444" spans="3:3" s="9" customFormat="1" x14ac:dyDescent="0.3">
      <c r="C444" s="56"/>
    </row>
    <row r="445" spans="3:3" s="9" customFormat="1" x14ac:dyDescent="0.3">
      <c r="C445" s="56"/>
    </row>
    <row r="446" spans="3:3" s="9" customFormat="1" x14ac:dyDescent="0.3">
      <c r="C446" s="56"/>
    </row>
    <row r="447" spans="3:3" s="9" customFormat="1" x14ac:dyDescent="0.3">
      <c r="C447" s="56"/>
    </row>
    <row r="448" spans="3:3" s="9" customFormat="1" x14ac:dyDescent="0.3">
      <c r="C448" s="56"/>
    </row>
    <row r="449" spans="3:3" s="9" customFormat="1" x14ac:dyDescent="0.3">
      <c r="C449" s="56"/>
    </row>
    <row r="450" spans="3:3" s="9" customFormat="1" x14ac:dyDescent="0.3">
      <c r="C450" s="56"/>
    </row>
    <row r="451" spans="3:3" s="9" customFormat="1" x14ac:dyDescent="0.3">
      <c r="C451" s="56"/>
    </row>
    <row r="452" spans="3:3" s="9" customFormat="1" x14ac:dyDescent="0.3">
      <c r="C452" s="56"/>
    </row>
    <row r="453" spans="3:3" s="9" customFormat="1" x14ac:dyDescent="0.3">
      <c r="C453" s="56"/>
    </row>
    <row r="454" spans="3:3" s="9" customFormat="1" x14ac:dyDescent="0.3">
      <c r="C454" s="56"/>
    </row>
    <row r="455" spans="3:3" s="9" customFormat="1" x14ac:dyDescent="0.3">
      <c r="C455" s="56"/>
    </row>
    <row r="456" spans="3:3" s="9" customFormat="1" x14ac:dyDescent="0.3">
      <c r="C456" s="56"/>
    </row>
    <row r="457" spans="3:3" s="9" customFormat="1" x14ac:dyDescent="0.3">
      <c r="C457" s="56"/>
    </row>
    <row r="458" spans="3:3" s="9" customFormat="1" x14ac:dyDescent="0.3">
      <c r="C458" s="56"/>
    </row>
    <row r="459" spans="3:3" s="9" customFormat="1" x14ac:dyDescent="0.3">
      <c r="C459" s="56"/>
    </row>
    <row r="460" spans="3:3" s="9" customFormat="1" x14ac:dyDescent="0.3">
      <c r="C460" s="56"/>
    </row>
    <row r="461" spans="3:3" s="9" customFormat="1" x14ac:dyDescent="0.3">
      <c r="C461" s="56"/>
    </row>
    <row r="462" spans="3:3" s="9" customFormat="1" x14ac:dyDescent="0.3">
      <c r="C462" s="56"/>
    </row>
    <row r="463" spans="3:3" s="9" customFormat="1" x14ac:dyDescent="0.3">
      <c r="C463" s="56"/>
    </row>
    <row r="464" spans="3:3" s="9" customFormat="1" x14ac:dyDescent="0.3">
      <c r="C464" s="56"/>
    </row>
    <row r="465" spans="3:3" s="9" customFormat="1" x14ac:dyDescent="0.3">
      <c r="C465" s="56"/>
    </row>
    <row r="466" spans="3:3" s="9" customFormat="1" x14ac:dyDescent="0.3">
      <c r="C466" s="56"/>
    </row>
    <row r="467" spans="3:3" s="9" customFormat="1" x14ac:dyDescent="0.3">
      <c r="C467" s="56"/>
    </row>
    <row r="468" spans="3:3" s="9" customFormat="1" x14ac:dyDescent="0.3">
      <c r="C468" s="56"/>
    </row>
    <row r="469" spans="3:3" s="9" customFormat="1" x14ac:dyDescent="0.3">
      <c r="C469" s="56"/>
    </row>
    <row r="470" spans="3:3" s="9" customFormat="1" x14ac:dyDescent="0.3">
      <c r="C470" s="56"/>
    </row>
    <row r="471" spans="3:3" s="9" customFormat="1" x14ac:dyDescent="0.3">
      <c r="C471" s="56"/>
    </row>
    <row r="472" spans="3:3" s="9" customFormat="1" x14ac:dyDescent="0.3">
      <c r="C472" s="56"/>
    </row>
    <row r="473" spans="3:3" s="9" customFormat="1" x14ac:dyDescent="0.3">
      <c r="C473" s="56"/>
    </row>
    <row r="474" spans="3:3" s="9" customFormat="1" x14ac:dyDescent="0.3">
      <c r="C474" s="56"/>
    </row>
    <row r="475" spans="3:3" s="9" customFormat="1" x14ac:dyDescent="0.3">
      <c r="C475" s="56"/>
    </row>
    <row r="476" spans="3:3" s="9" customFormat="1" x14ac:dyDescent="0.3">
      <c r="C476" s="56"/>
    </row>
    <row r="477" spans="3:3" s="9" customFormat="1" x14ac:dyDescent="0.3">
      <c r="C477" s="56"/>
    </row>
    <row r="478" spans="3:3" s="9" customFormat="1" x14ac:dyDescent="0.3">
      <c r="C478" s="56"/>
    </row>
    <row r="479" spans="3:3" s="9" customFormat="1" x14ac:dyDescent="0.3">
      <c r="C479" s="56"/>
    </row>
    <row r="480" spans="3:3" s="9" customFormat="1" x14ac:dyDescent="0.3">
      <c r="C480" s="56"/>
    </row>
    <row r="481" spans="3:3" s="9" customFormat="1" x14ac:dyDescent="0.3">
      <c r="C481" s="56"/>
    </row>
    <row r="482" spans="3:3" s="9" customFormat="1" x14ac:dyDescent="0.3">
      <c r="C482" s="56"/>
    </row>
    <row r="483" spans="3:3" s="9" customFormat="1" x14ac:dyDescent="0.3">
      <c r="C483" s="56"/>
    </row>
    <row r="484" spans="3:3" s="9" customFormat="1" x14ac:dyDescent="0.3">
      <c r="C484" s="56"/>
    </row>
    <row r="485" spans="3:3" s="9" customFormat="1" x14ac:dyDescent="0.3">
      <c r="C485" s="56"/>
    </row>
    <row r="486" spans="3:3" s="9" customFormat="1" x14ac:dyDescent="0.3">
      <c r="C486" s="56"/>
    </row>
    <row r="487" spans="3:3" s="9" customFormat="1" x14ac:dyDescent="0.3">
      <c r="C487" s="56"/>
    </row>
    <row r="488" spans="3:3" s="9" customFormat="1" x14ac:dyDescent="0.3">
      <c r="C488" s="56"/>
    </row>
    <row r="489" spans="3:3" s="9" customFormat="1" x14ac:dyDescent="0.3">
      <c r="C489" s="56"/>
    </row>
    <row r="490" spans="3:3" s="9" customFormat="1" x14ac:dyDescent="0.3">
      <c r="C490" s="56"/>
    </row>
    <row r="491" spans="3:3" s="9" customFormat="1" x14ac:dyDescent="0.3">
      <c r="C491" s="56"/>
    </row>
    <row r="492" spans="3:3" s="9" customFormat="1" x14ac:dyDescent="0.3">
      <c r="C492" s="56"/>
    </row>
    <row r="493" spans="3:3" s="9" customFormat="1" x14ac:dyDescent="0.3">
      <c r="C493" s="56"/>
    </row>
    <row r="494" spans="3:3" s="9" customFormat="1" x14ac:dyDescent="0.3">
      <c r="C494" s="56"/>
    </row>
    <row r="495" spans="3:3" s="9" customFormat="1" x14ac:dyDescent="0.3">
      <c r="C495" s="56"/>
    </row>
    <row r="496" spans="3:3" s="9" customFormat="1" x14ac:dyDescent="0.3">
      <c r="C496" s="56"/>
    </row>
    <row r="497" spans="3:3" s="9" customFormat="1" x14ac:dyDescent="0.3">
      <c r="C497" s="56"/>
    </row>
    <row r="498" spans="3:3" s="9" customFormat="1" x14ac:dyDescent="0.3">
      <c r="C498" s="56"/>
    </row>
    <row r="499" spans="3:3" s="9" customFormat="1" x14ac:dyDescent="0.3">
      <c r="C499" s="56"/>
    </row>
    <row r="500" spans="3:3" s="9" customFormat="1" x14ac:dyDescent="0.3">
      <c r="C500" s="56"/>
    </row>
    <row r="501" spans="3:3" s="9" customFormat="1" x14ac:dyDescent="0.3">
      <c r="C501" s="56"/>
    </row>
    <row r="502" spans="3:3" s="9" customFormat="1" x14ac:dyDescent="0.3">
      <c r="C502" s="56"/>
    </row>
    <row r="503" spans="3:3" s="9" customFormat="1" x14ac:dyDescent="0.3">
      <c r="C503" s="56"/>
    </row>
    <row r="504" spans="3:3" s="9" customFormat="1" x14ac:dyDescent="0.3">
      <c r="C504" s="56"/>
    </row>
    <row r="505" spans="3:3" s="9" customFormat="1" x14ac:dyDescent="0.3">
      <c r="C505" s="56"/>
    </row>
    <row r="506" spans="3:3" s="9" customFormat="1" x14ac:dyDescent="0.3">
      <c r="C506" s="56"/>
    </row>
    <row r="507" spans="3:3" s="9" customFormat="1" x14ac:dyDescent="0.3">
      <c r="C507" s="56"/>
    </row>
    <row r="508" spans="3:3" s="9" customFormat="1" x14ac:dyDescent="0.3">
      <c r="C508" s="56"/>
    </row>
    <row r="509" spans="3:3" s="9" customFormat="1" x14ac:dyDescent="0.3">
      <c r="C509" s="56"/>
    </row>
    <row r="510" spans="3:3" s="9" customFormat="1" x14ac:dyDescent="0.3">
      <c r="C510" s="56"/>
    </row>
    <row r="511" spans="3:3" s="9" customFormat="1" x14ac:dyDescent="0.3">
      <c r="C511" s="56"/>
    </row>
    <row r="512" spans="3:3" s="9" customFormat="1" x14ac:dyDescent="0.3">
      <c r="C512" s="56"/>
    </row>
    <row r="513" spans="3:3" s="9" customFormat="1" x14ac:dyDescent="0.3">
      <c r="C513" s="56"/>
    </row>
    <row r="514" spans="3:3" s="9" customFormat="1" x14ac:dyDescent="0.3">
      <c r="C514" s="56"/>
    </row>
    <row r="515" spans="3:3" s="9" customFormat="1" x14ac:dyDescent="0.3">
      <c r="C515" s="56"/>
    </row>
    <row r="516" spans="3:3" s="9" customFormat="1" x14ac:dyDescent="0.3">
      <c r="C516" s="56"/>
    </row>
    <row r="517" spans="3:3" s="9" customFormat="1" x14ac:dyDescent="0.3">
      <c r="C517" s="56"/>
    </row>
    <row r="518" spans="3:3" s="9" customFormat="1" x14ac:dyDescent="0.3">
      <c r="C518" s="56"/>
    </row>
    <row r="519" spans="3:3" s="9" customFormat="1" x14ac:dyDescent="0.3">
      <c r="C519" s="56"/>
    </row>
    <row r="520" spans="3:3" s="9" customFormat="1" x14ac:dyDescent="0.3">
      <c r="C520" s="56"/>
    </row>
    <row r="521" spans="3:3" s="9" customFormat="1" x14ac:dyDescent="0.3">
      <c r="C521" s="56"/>
    </row>
    <row r="522" spans="3:3" s="9" customFormat="1" x14ac:dyDescent="0.3">
      <c r="C522" s="56"/>
    </row>
    <row r="523" spans="3:3" s="9" customFormat="1" x14ac:dyDescent="0.3">
      <c r="C523" s="56"/>
    </row>
    <row r="524" spans="3:3" s="9" customFormat="1" x14ac:dyDescent="0.3">
      <c r="C524" s="56"/>
    </row>
    <row r="525" spans="3:3" s="9" customFormat="1" x14ac:dyDescent="0.3">
      <c r="C525" s="56"/>
    </row>
    <row r="526" spans="3:3" s="9" customFormat="1" x14ac:dyDescent="0.3">
      <c r="C526" s="56"/>
    </row>
    <row r="527" spans="3:3" s="9" customFormat="1" x14ac:dyDescent="0.3">
      <c r="C527" s="56"/>
    </row>
    <row r="528" spans="3:3" s="9" customFormat="1" x14ac:dyDescent="0.3">
      <c r="C528" s="56"/>
    </row>
    <row r="529" spans="3:3" s="9" customFormat="1" x14ac:dyDescent="0.3">
      <c r="C529" s="56"/>
    </row>
    <row r="530" spans="3:3" s="9" customFormat="1" x14ac:dyDescent="0.3">
      <c r="C530" s="56"/>
    </row>
    <row r="531" spans="3:3" s="9" customFormat="1" x14ac:dyDescent="0.3">
      <c r="C531" s="56"/>
    </row>
    <row r="532" spans="3:3" s="9" customFormat="1" x14ac:dyDescent="0.3">
      <c r="C532" s="56"/>
    </row>
    <row r="533" spans="3:3" s="9" customFormat="1" x14ac:dyDescent="0.3">
      <c r="C533" s="56"/>
    </row>
    <row r="534" spans="3:3" s="9" customFormat="1" x14ac:dyDescent="0.3">
      <c r="C534" s="56"/>
    </row>
    <row r="535" spans="3:3" s="9" customFormat="1" x14ac:dyDescent="0.3">
      <c r="C535" s="56"/>
    </row>
    <row r="536" spans="3:3" s="9" customFormat="1" x14ac:dyDescent="0.3">
      <c r="C536" s="56"/>
    </row>
    <row r="537" spans="3:3" s="9" customFormat="1" x14ac:dyDescent="0.3">
      <c r="C537" s="56"/>
    </row>
    <row r="538" spans="3:3" s="9" customFormat="1" x14ac:dyDescent="0.3">
      <c r="C538" s="56"/>
    </row>
    <row r="539" spans="3:3" s="9" customFormat="1" x14ac:dyDescent="0.3">
      <c r="C539" s="56"/>
    </row>
    <row r="540" spans="3:3" s="9" customFormat="1" x14ac:dyDescent="0.3">
      <c r="C540" s="56"/>
    </row>
    <row r="541" spans="3:3" s="9" customFormat="1" x14ac:dyDescent="0.3">
      <c r="C541" s="56"/>
    </row>
    <row r="542" spans="3:3" s="9" customFormat="1" x14ac:dyDescent="0.3">
      <c r="C542" s="56"/>
    </row>
    <row r="543" spans="3:3" s="9" customFormat="1" x14ac:dyDescent="0.3">
      <c r="C543" s="56"/>
    </row>
    <row r="544" spans="3:3" s="9" customFormat="1" x14ac:dyDescent="0.3">
      <c r="C544" s="56"/>
    </row>
    <row r="545" spans="3:3" s="9" customFormat="1" x14ac:dyDescent="0.3">
      <c r="C545" s="56"/>
    </row>
    <row r="546" spans="3:3" s="9" customFormat="1" x14ac:dyDescent="0.3">
      <c r="C546" s="56"/>
    </row>
    <row r="547" spans="3:3" s="9" customFormat="1" x14ac:dyDescent="0.3">
      <c r="C547" s="56"/>
    </row>
    <row r="548" spans="3:3" s="9" customFormat="1" x14ac:dyDescent="0.3">
      <c r="C548" s="56"/>
    </row>
    <row r="549" spans="3:3" s="9" customFormat="1" x14ac:dyDescent="0.3">
      <c r="C549" s="56"/>
    </row>
    <row r="550" spans="3:3" s="9" customFormat="1" x14ac:dyDescent="0.3">
      <c r="C550" s="56"/>
    </row>
    <row r="551" spans="3:3" s="9" customFormat="1" x14ac:dyDescent="0.3">
      <c r="C551" s="56"/>
    </row>
    <row r="552" spans="3:3" s="9" customFormat="1" x14ac:dyDescent="0.3">
      <c r="C552" s="56"/>
    </row>
    <row r="553" spans="3:3" s="9" customFormat="1" x14ac:dyDescent="0.3">
      <c r="C553" s="56"/>
    </row>
    <row r="554" spans="3:3" s="9" customFormat="1" x14ac:dyDescent="0.3">
      <c r="C554" s="56"/>
    </row>
    <row r="555" spans="3:3" s="9" customFormat="1" x14ac:dyDescent="0.3">
      <c r="C555" s="56"/>
    </row>
    <row r="556" spans="3:3" s="9" customFormat="1" x14ac:dyDescent="0.3">
      <c r="C556" s="56"/>
    </row>
    <row r="557" spans="3:3" s="9" customFormat="1" x14ac:dyDescent="0.3">
      <c r="C557" s="56"/>
    </row>
    <row r="558" spans="3:3" s="9" customFormat="1" x14ac:dyDescent="0.3">
      <c r="C558" s="56"/>
    </row>
    <row r="559" spans="3:3" s="9" customFormat="1" x14ac:dyDescent="0.3">
      <c r="C559" s="56"/>
    </row>
    <row r="560" spans="3:3" s="9" customFormat="1" x14ac:dyDescent="0.3">
      <c r="C560" s="56"/>
    </row>
    <row r="561" spans="3:3" s="9" customFormat="1" x14ac:dyDescent="0.3">
      <c r="C561" s="56"/>
    </row>
    <row r="562" spans="3:3" s="9" customFormat="1" x14ac:dyDescent="0.3">
      <c r="C562" s="56"/>
    </row>
    <row r="563" spans="3:3" s="9" customFormat="1" x14ac:dyDescent="0.3">
      <c r="C563" s="56"/>
    </row>
    <row r="564" spans="3:3" s="9" customFormat="1" x14ac:dyDescent="0.3">
      <c r="C564" s="56"/>
    </row>
    <row r="565" spans="3:3" s="9" customFormat="1" x14ac:dyDescent="0.3">
      <c r="C565" s="56"/>
    </row>
    <row r="566" spans="3:3" s="9" customFormat="1" x14ac:dyDescent="0.3">
      <c r="C566" s="56"/>
    </row>
    <row r="567" spans="3:3" s="9" customFormat="1" x14ac:dyDescent="0.3">
      <c r="C567" s="56"/>
    </row>
    <row r="568" spans="3:3" s="9" customFormat="1" x14ac:dyDescent="0.3">
      <c r="C568" s="56"/>
    </row>
    <row r="569" spans="3:3" s="9" customFormat="1" x14ac:dyDescent="0.3">
      <c r="C569" s="56"/>
    </row>
    <row r="570" spans="3:3" s="9" customFormat="1" x14ac:dyDescent="0.3">
      <c r="C570" s="56"/>
    </row>
    <row r="571" spans="3:3" s="9" customFormat="1" x14ac:dyDescent="0.3">
      <c r="C571" s="56"/>
    </row>
    <row r="572" spans="3:3" s="9" customFormat="1" x14ac:dyDescent="0.3">
      <c r="C572" s="56"/>
    </row>
    <row r="573" spans="3:3" s="9" customFormat="1" x14ac:dyDescent="0.3">
      <c r="C573" s="56"/>
    </row>
    <row r="574" spans="3:3" s="9" customFormat="1" x14ac:dyDescent="0.3">
      <c r="C574" s="56"/>
    </row>
    <row r="575" spans="3:3" s="9" customFormat="1" x14ac:dyDescent="0.3">
      <c r="C575" s="56"/>
    </row>
    <row r="576" spans="3:3" s="9" customFormat="1" x14ac:dyDescent="0.3">
      <c r="C576" s="56"/>
    </row>
    <row r="577" spans="3:3" s="9" customFormat="1" x14ac:dyDescent="0.3">
      <c r="C577" s="56"/>
    </row>
    <row r="578" spans="3:3" s="9" customFormat="1" x14ac:dyDescent="0.3">
      <c r="C578" s="56"/>
    </row>
    <row r="579" spans="3:3" s="9" customFormat="1" x14ac:dyDescent="0.3">
      <c r="C579" s="56"/>
    </row>
    <row r="580" spans="3:3" s="9" customFormat="1" x14ac:dyDescent="0.3">
      <c r="C580" s="56"/>
    </row>
    <row r="581" spans="3:3" s="9" customFormat="1" x14ac:dyDescent="0.3">
      <c r="C581" s="56"/>
    </row>
    <row r="582" spans="3:3" s="9" customFormat="1" x14ac:dyDescent="0.3">
      <c r="C582" s="56"/>
    </row>
    <row r="583" spans="3:3" s="9" customFormat="1" x14ac:dyDescent="0.3">
      <c r="C583" s="56"/>
    </row>
    <row r="584" spans="3:3" s="9" customFormat="1" x14ac:dyDescent="0.3">
      <c r="C584" s="56"/>
    </row>
    <row r="585" spans="3:3" s="9" customFormat="1" x14ac:dyDescent="0.3">
      <c r="C585" s="56"/>
    </row>
    <row r="586" spans="3:3" s="9" customFormat="1" x14ac:dyDescent="0.3">
      <c r="C586" s="56"/>
    </row>
    <row r="587" spans="3:3" s="9" customFormat="1" x14ac:dyDescent="0.3">
      <c r="C587" s="56"/>
    </row>
    <row r="588" spans="3:3" s="9" customFormat="1" x14ac:dyDescent="0.3">
      <c r="C588" s="56"/>
    </row>
    <row r="589" spans="3:3" s="9" customFormat="1" x14ac:dyDescent="0.3">
      <c r="C589" s="56"/>
    </row>
    <row r="590" spans="3:3" s="9" customFormat="1" x14ac:dyDescent="0.3">
      <c r="C590" s="56"/>
    </row>
    <row r="591" spans="3:3" s="9" customFormat="1" x14ac:dyDescent="0.3">
      <c r="C591" s="56"/>
    </row>
    <row r="592" spans="3:3" s="9" customFormat="1" x14ac:dyDescent="0.3">
      <c r="C592" s="56"/>
    </row>
    <row r="593" spans="3:3" s="9" customFormat="1" x14ac:dyDescent="0.3">
      <c r="C593" s="56"/>
    </row>
    <row r="594" spans="3:3" s="9" customFormat="1" x14ac:dyDescent="0.3">
      <c r="C594" s="56"/>
    </row>
    <row r="595" spans="3:3" s="9" customFormat="1" x14ac:dyDescent="0.3">
      <c r="C595" s="56"/>
    </row>
    <row r="596" spans="3:3" s="9" customFormat="1" x14ac:dyDescent="0.3">
      <c r="C596" s="56"/>
    </row>
    <row r="597" spans="3:3" s="9" customFormat="1" x14ac:dyDescent="0.3">
      <c r="C597" s="56"/>
    </row>
    <row r="598" spans="3:3" s="9" customFormat="1" x14ac:dyDescent="0.3">
      <c r="C598" s="56"/>
    </row>
    <row r="599" spans="3:3" s="9" customFormat="1" x14ac:dyDescent="0.3">
      <c r="C599" s="56"/>
    </row>
    <row r="600" spans="3:3" s="9" customFormat="1" x14ac:dyDescent="0.3">
      <c r="C600" s="56"/>
    </row>
    <row r="601" spans="3:3" s="9" customFormat="1" x14ac:dyDescent="0.3">
      <c r="C601" s="56"/>
    </row>
    <row r="602" spans="3:3" s="9" customFormat="1" x14ac:dyDescent="0.3">
      <c r="C602" s="56"/>
    </row>
    <row r="603" spans="3:3" s="9" customFormat="1" x14ac:dyDescent="0.3">
      <c r="C603" s="56"/>
    </row>
    <row r="604" spans="3:3" s="9" customFormat="1" x14ac:dyDescent="0.3">
      <c r="C604" s="56"/>
    </row>
    <row r="605" spans="3:3" s="9" customFormat="1" x14ac:dyDescent="0.3">
      <c r="C605" s="56"/>
    </row>
    <row r="606" spans="3:3" s="9" customFormat="1" x14ac:dyDescent="0.3">
      <c r="C606" s="56"/>
    </row>
    <row r="607" spans="3:3" s="9" customFormat="1" x14ac:dyDescent="0.3">
      <c r="C607" s="56"/>
    </row>
    <row r="608" spans="3:3" s="9" customFormat="1" x14ac:dyDescent="0.3">
      <c r="C608" s="56"/>
    </row>
    <row r="609" spans="3:3" s="9" customFormat="1" x14ac:dyDescent="0.3">
      <c r="C609" s="56"/>
    </row>
    <row r="610" spans="3:3" s="9" customFormat="1" x14ac:dyDescent="0.3">
      <c r="C610" s="56"/>
    </row>
    <row r="611" spans="3:3" s="9" customFormat="1" x14ac:dyDescent="0.3">
      <c r="C611" s="56"/>
    </row>
    <row r="612" spans="3:3" s="9" customFormat="1" x14ac:dyDescent="0.3">
      <c r="C612" s="56"/>
    </row>
    <row r="613" spans="3:3" s="9" customFormat="1" x14ac:dyDescent="0.3">
      <c r="C613" s="56"/>
    </row>
    <row r="614" spans="3:3" s="9" customFormat="1" x14ac:dyDescent="0.3">
      <c r="C614" s="56"/>
    </row>
    <row r="615" spans="3:3" s="9" customFormat="1" x14ac:dyDescent="0.3">
      <c r="C615" s="56"/>
    </row>
    <row r="616" spans="3:3" s="9" customFormat="1" x14ac:dyDescent="0.3">
      <c r="C616" s="56"/>
    </row>
    <row r="617" spans="3:3" s="9" customFormat="1" x14ac:dyDescent="0.3">
      <c r="C617" s="56"/>
    </row>
    <row r="618" spans="3:3" s="9" customFormat="1" x14ac:dyDescent="0.3">
      <c r="C618" s="56"/>
    </row>
    <row r="619" spans="3:3" s="9" customFormat="1" x14ac:dyDescent="0.3">
      <c r="C619" s="56"/>
    </row>
    <row r="620" spans="3:3" s="9" customFormat="1" x14ac:dyDescent="0.3">
      <c r="C620" s="56"/>
    </row>
    <row r="621" spans="3:3" s="9" customFormat="1" x14ac:dyDescent="0.3">
      <c r="C621" s="56"/>
    </row>
    <row r="622" spans="3:3" s="9" customFormat="1" x14ac:dyDescent="0.3">
      <c r="C622" s="56"/>
    </row>
    <row r="623" spans="3:3" s="9" customFormat="1" x14ac:dyDescent="0.3">
      <c r="C623" s="56"/>
    </row>
    <row r="624" spans="3:3" s="9" customFormat="1" x14ac:dyDescent="0.3">
      <c r="C624" s="56"/>
    </row>
    <row r="625" spans="3:3" s="9" customFormat="1" x14ac:dyDescent="0.3">
      <c r="C625" s="56"/>
    </row>
    <row r="626" spans="3:3" s="9" customFormat="1" x14ac:dyDescent="0.3">
      <c r="C626" s="56"/>
    </row>
    <row r="627" spans="3:3" s="9" customFormat="1" x14ac:dyDescent="0.3">
      <c r="C627" s="56"/>
    </row>
    <row r="628" spans="3:3" s="9" customFormat="1" x14ac:dyDescent="0.3">
      <c r="C628" s="56"/>
    </row>
    <row r="629" spans="3:3" s="9" customFormat="1" x14ac:dyDescent="0.3">
      <c r="C629" s="56"/>
    </row>
    <row r="630" spans="3:3" s="9" customFormat="1" x14ac:dyDescent="0.3">
      <c r="C630" s="56"/>
    </row>
    <row r="631" spans="3:3" s="9" customFormat="1" x14ac:dyDescent="0.3">
      <c r="C631" s="56"/>
    </row>
    <row r="632" spans="3:3" s="9" customFormat="1" x14ac:dyDescent="0.3">
      <c r="C632" s="56"/>
    </row>
    <row r="633" spans="3:3" s="9" customFormat="1" x14ac:dyDescent="0.3">
      <c r="C633" s="56"/>
    </row>
    <row r="634" spans="3:3" s="9" customFormat="1" x14ac:dyDescent="0.3">
      <c r="C634" s="56"/>
    </row>
    <row r="635" spans="3:3" s="9" customFormat="1" x14ac:dyDescent="0.3">
      <c r="C635" s="56"/>
    </row>
    <row r="636" spans="3:3" s="9" customFormat="1" x14ac:dyDescent="0.3">
      <c r="C636" s="56"/>
    </row>
    <row r="637" spans="3:3" s="9" customFormat="1" x14ac:dyDescent="0.3">
      <c r="C637" s="56"/>
    </row>
    <row r="638" spans="3:3" s="9" customFormat="1" x14ac:dyDescent="0.3">
      <c r="C638" s="56"/>
    </row>
    <row r="639" spans="3:3" s="9" customFormat="1" x14ac:dyDescent="0.3">
      <c r="C639" s="56"/>
    </row>
    <row r="640" spans="3:3" s="9" customFormat="1" x14ac:dyDescent="0.3">
      <c r="C640" s="56"/>
    </row>
    <row r="641" spans="3:3" s="9" customFormat="1" x14ac:dyDescent="0.3">
      <c r="C641" s="56"/>
    </row>
    <row r="642" spans="3:3" s="9" customFormat="1" x14ac:dyDescent="0.3">
      <c r="C642" s="56"/>
    </row>
    <row r="643" spans="3:3" s="9" customFormat="1" x14ac:dyDescent="0.3">
      <c r="C643" s="56"/>
    </row>
    <row r="644" spans="3:3" s="9" customFormat="1" x14ac:dyDescent="0.3">
      <c r="C644" s="56"/>
    </row>
    <row r="645" spans="3:3" s="9" customFormat="1" x14ac:dyDescent="0.3">
      <c r="C645" s="56"/>
    </row>
    <row r="646" spans="3:3" s="9" customFormat="1" x14ac:dyDescent="0.3">
      <c r="C646" s="56"/>
    </row>
    <row r="647" spans="3:3" s="9" customFormat="1" x14ac:dyDescent="0.3">
      <c r="C647" s="56"/>
    </row>
    <row r="648" spans="3:3" s="9" customFormat="1" x14ac:dyDescent="0.3">
      <c r="C648" s="56"/>
    </row>
    <row r="649" spans="3:3" s="9" customFormat="1" x14ac:dyDescent="0.3">
      <c r="C649" s="56"/>
    </row>
    <row r="650" spans="3:3" s="9" customFormat="1" x14ac:dyDescent="0.3">
      <c r="C650" s="56"/>
    </row>
    <row r="651" spans="3:3" s="9" customFormat="1" x14ac:dyDescent="0.3">
      <c r="C651" s="56"/>
    </row>
    <row r="652" spans="3:3" s="9" customFormat="1" x14ac:dyDescent="0.3">
      <c r="C652" s="56"/>
    </row>
    <row r="653" spans="3:3" s="9" customFormat="1" x14ac:dyDescent="0.3">
      <c r="C653" s="56"/>
    </row>
    <row r="654" spans="3:3" s="9" customFormat="1" x14ac:dyDescent="0.3">
      <c r="C654" s="56"/>
    </row>
    <row r="655" spans="3:3" s="9" customFormat="1" x14ac:dyDescent="0.3">
      <c r="C655" s="56"/>
    </row>
    <row r="656" spans="3:3" s="9" customFormat="1" x14ac:dyDescent="0.3">
      <c r="C656" s="56"/>
    </row>
    <row r="657" spans="3:3" s="9" customFormat="1" x14ac:dyDescent="0.3">
      <c r="C657" s="56"/>
    </row>
    <row r="658" spans="3:3" s="9" customFormat="1" x14ac:dyDescent="0.3">
      <c r="C658" s="56"/>
    </row>
    <row r="659" spans="3:3" s="9" customFormat="1" x14ac:dyDescent="0.3">
      <c r="C659" s="56"/>
    </row>
    <row r="660" spans="3:3" s="9" customFormat="1" x14ac:dyDescent="0.3">
      <c r="C660" s="56"/>
    </row>
    <row r="661" spans="3:3" s="9" customFormat="1" x14ac:dyDescent="0.3">
      <c r="C661" s="56"/>
    </row>
    <row r="662" spans="3:3" s="9" customFormat="1" x14ac:dyDescent="0.3">
      <c r="C662" s="56"/>
    </row>
    <row r="663" spans="3:3" s="9" customFormat="1" x14ac:dyDescent="0.3">
      <c r="C663" s="56"/>
    </row>
    <row r="664" spans="3:3" s="9" customFormat="1" x14ac:dyDescent="0.3">
      <c r="C664" s="56"/>
    </row>
    <row r="665" spans="3:3" s="9" customFormat="1" x14ac:dyDescent="0.3">
      <c r="C665" s="56"/>
    </row>
    <row r="666" spans="3:3" s="9" customFormat="1" x14ac:dyDescent="0.3">
      <c r="C666" s="56"/>
    </row>
    <row r="667" spans="3:3" s="9" customFormat="1" x14ac:dyDescent="0.3">
      <c r="C667" s="56"/>
    </row>
    <row r="668" spans="3:3" s="9" customFormat="1" x14ac:dyDescent="0.3">
      <c r="C668" s="56"/>
    </row>
    <row r="669" spans="3:3" s="9" customFormat="1" x14ac:dyDescent="0.3">
      <c r="C669" s="56"/>
    </row>
    <row r="670" spans="3:3" s="9" customFormat="1" x14ac:dyDescent="0.3">
      <c r="C670" s="56"/>
    </row>
    <row r="671" spans="3:3" s="9" customFormat="1" x14ac:dyDescent="0.3">
      <c r="C671" s="56"/>
    </row>
    <row r="672" spans="3:3" s="9" customFormat="1" x14ac:dyDescent="0.3">
      <c r="C672" s="56"/>
    </row>
    <row r="673" spans="3:3" s="9" customFormat="1" x14ac:dyDescent="0.3">
      <c r="C673" s="56"/>
    </row>
    <row r="674" spans="3:3" s="9" customFormat="1" x14ac:dyDescent="0.3">
      <c r="C674" s="56"/>
    </row>
    <row r="675" spans="3:3" s="9" customFormat="1" x14ac:dyDescent="0.3">
      <c r="C675" s="56"/>
    </row>
    <row r="676" spans="3:3" s="9" customFormat="1" x14ac:dyDescent="0.3">
      <c r="C676" s="56"/>
    </row>
    <row r="677" spans="3:3" s="9" customFormat="1" x14ac:dyDescent="0.3">
      <c r="C677" s="56"/>
    </row>
    <row r="678" spans="3:3" s="9" customFormat="1" x14ac:dyDescent="0.3">
      <c r="C678" s="56"/>
    </row>
    <row r="679" spans="3:3" s="9" customFormat="1" x14ac:dyDescent="0.3">
      <c r="C679" s="56"/>
    </row>
    <row r="680" spans="3:3" s="9" customFormat="1" x14ac:dyDescent="0.3">
      <c r="C680" s="56"/>
    </row>
    <row r="681" spans="3:3" s="9" customFormat="1" x14ac:dyDescent="0.3">
      <c r="C681" s="56"/>
    </row>
    <row r="682" spans="3:3" s="9" customFormat="1" x14ac:dyDescent="0.3">
      <c r="C682" s="56"/>
    </row>
    <row r="683" spans="3:3" s="9" customFormat="1" x14ac:dyDescent="0.3">
      <c r="C683" s="56"/>
    </row>
    <row r="684" spans="3:3" s="9" customFormat="1" x14ac:dyDescent="0.3">
      <c r="C684" s="56"/>
    </row>
    <row r="685" spans="3:3" s="9" customFormat="1" x14ac:dyDescent="0.3">
      <c r="C685" s="56"/>
    </row>
    <row r="686" spans="3:3" s="9" customFormat="1" x14ac:dyDescent="0.3">
      <c r="C686" s="56"/>
    </row>
    <row r="687" spans="3:3" s="9" customFormat="1" x14ac:dyDescent="0.3">
      <c r="C687" s="56"/>
    </row>
    <row r="688" spans="3:3" s="9" customFormat="1" x14ac:dyDescent="0.3">
      <c r="C688" s="56"/>
    </row>
    <row r="689" spans="3:3" s="9" customFormat="1" x14ac:dyDescent="0.3">
      <c r="C689" s="56"/>
    </row>
    <row r="690" spans="3:3" s="9" customFormat="1" x14ac:dyDescent="0.3">
      <c r="C690" s="56"/>
    </row>
    <row r="691" spans="3:3" s="9" customFormat="1" x14ac:dyDescent="0.3">
      <c r="C691" s="56"/>
    </row>
    <row r="692" spans="3:3" s="9" customFormat="1" x14ac:dyDescent="0.3">
      <c r="C692" s="56"/>
    </row>
    <row r="693" spans="3:3" s="9" customFormat="1" x14ac:dyDescent="0.3">
      <c r="C693" s="56"/>
    </row>
    <row r="694" spans="3:3" s="9" customFormat="1" x14ac:dyDescent="0.3">
      <c r="C694" s="56"/>
    </row>
    <row r="695" spans="3:3" s="9" customFormat="1" x14ac:dyDescent="0.3">
      <c r="C695" s="56"/>
    </row>
    <row r="696" spans="3:3" s="9" customFormat="1" x14ac:dyDescent="0.3">
      <c r="C696" s="56"/>
    </row>
    <row r="697" spans="3:3" s="9" customFormat="1" x14ac:dyDescent="0.3">
      <c r="C697" s="56"/>
    </row>
    <row r="698" spans="3:3" s="9" customFormat="1" x14ac:dyDescent="0.3">
      <c r="C698" s="56"/>
    </row>
    <row r="699" spans="3:3" s="9" customFormat="1" x14ac:dyDescent="0.3">
      <c r="C699" s="56"/>
    </row>
    <row r="700" spans="3:3" s="9" customFormat="1" x14ac:dyDescent="0.3">
      <c r="C700" s="56"/>
    </row>
    <row r="701" spans="3:3" s="9" customFormat="1" x14ac:dyDescent="0.3">
      <c r="C701" s="56"/>
    </row>
    <row r="702" spans="3:3" s="9" customFormat="1" x14ac:dyDescent="0.3">
      <c r="C702" s="56"/>
    </row>
    <row r="703" spans="3:3" s="9" customFormat="1" x14ac:dyDescent="0.3">
      <c r="C703" s="56"/>
    </row>
    <row r="704" spans="3:3" s="9" customFormat="1" x14ac:dyDescent="0.3">
      <c r="C704" s="56"/>
    </row>
    <row r="705" spans="3:3" s="9" customFormat="1" x14ac:dyDescent="0.3">
      <c r="C705" s="56"/>
    </row>
    <row r="706" spans="3:3" s="9" customFormat="1" x14ac:dyDescent="0.3">
      <c r="C706" s="56"/>
    </row>
    <row r="707" spans="3:3" s="9" customFormat="1" x14ac:dyDescent="0.3">
      <c r="C707" s="56"/>
    </row>
    <row r="708" spans="3:3" s="9" customFormat="1" x14ac:dyDescent="0.3">
      <c r="C708" s="56"/>
    </row>
    <row r="709" spans="3:3" s="9" customFormat="1" x14ac:dyDescent="0.3">
      <c r="C709" s="56"/>
    </row>
    <row r="710" spans="3:3" s="9" customFormat="1" x14ac:dyDescent="0.3">
      <c r="C710" s="56"/>
    </row>
    <row r="711" spans="3:3" s="9" customFormat="1" x14ac:dyDescent="0.3">
      <c r="C711" s="56"/>
    </row>
    <row r="712" spans="3:3" s="9" customFormat="1" x14ac:dyDescent="0.3">
      <c r="C712" s="56"/>
    </row>
    <row r="713" spans="3:3" s="9" customFormat="1" x14ac:dyDescent="0.3">
      <c r="C713" s="56"/>
    </row>
    <row r="714" spans="3:3" s="9" customFormat="1" x14ac:dyDescent="0.3">
      <c r="C714" s="56"/>
    </row>
    <row r="715" spans="3:3" s="9" customFormat="1" x14ac:dyDescent="0.3">
      <c r="C715" s="56"/>
    </row>
    <row r="716" spans="3:3" s="9" customFormat="1" x14ac:dyDescent="0.3">
      <c r="C716" s="56"/>
    </row>
    <row r="717" spans="3:3" s="9" customFormat="1" x14ac:dyDescent="0.3">
      <c r="C717" s="56"/>
    </row>
    <row r="718" spans="3:3" s="9" customFormat="1" x14ac:dyDescent="0.3">
      <c r="C718" s="56"/>
    </row>
    <row r="719" spans="3:3" s="9" customFormat="1" x14ac:dyDescent="0.3">
      <c r="C719" s="56"/>
    </row>
    <row r="720" spans="3:3" s="9" customFormat="1" x14ac:dyDescent="0.3">
      <c r="C720" s="56"/>
    </row>
    <row r="721" spans="3:3" s="9" customFormat="1" x14ac:dyDescent="0.3">
      <c r="C721" s="56"/>
    </row>
    <row r="722" spans="3:3" s="9" customFormat="1" x14ac:dyDescent="0.3">
      <c r="C722" s="56"/>
    </row>
    <row r="723" spans="3:3" s="9" customFormat="1" x14ac:dyDescent="0.3">
      <c r="C723" s="56"/>
    </row>
    <row r="724" spans="3:3" s="9" customFormat="1" x14ac:dyDescent="0.3">
      <c r="C724" s="56"/>
    </row>
    <row r="725" spans="3:3" s="9" customFormat="1" x14ac:dyDescent="0.3">
      <c r="C725" s="56"/>
    </row>
    <row r="726" spans="3:3" s="9" customFormat="1" x14ac:dyDescent="0.3">
      <c r="C726" s="56"/>
    </row>
    <row r="727" spans="3:3" s="9" customFormat="1" x14ac:dyDescent="0.3">
      <c r="C727" s="56"/>
    </row>
    <row r="728" spans="3:3" s="9" customFormat="1" x14ac:dyDescent="0.3">
      <c r="C728" s="56"/>
    </row>
    <row r="729" spans="3:3" s="9" customFormat="1" x14ac:dyDescent="0.3">
      <c r="C729" s="56"/>
    </row>
    <row r="730" spans="3:3" s="9" customFormat="1" x14ac:dyDescent="0.3">
      <c r="C730" s="56"/>
    </row>
    <row r="731" spans="3:3" s="9" customFormat="1" x14ac:dyDescent="0.3">
      <c r="C731" s="56"/>
    </row>
    <row r="732" spans="3:3" s="9" customFormat="1" x14ac:dyDescent="0.3">
      <c r="C732" s="56"/>
    </row>
    <row r="733" spans="3:3" s="9" customFormat="1" x14ac:dyDescent="0.3">
      <c r="C733" s="56"/>
    </row>
    <row r="734" spans="3:3" s="9" customFormat="1" x14ac:dyDescent="0.3">
      <c r="C734" s="56"/>
    </row>
    <row r="735" spans="3:3" s="9" customFormat="1" x14ac:dyDescent="0.3">
      <c r="C735" s="56"/>
    </row>
    <row r="736" spans="3:3" s="9" customFormat="1" x14ac:dyDescent="0.3">
      <c r="C736" s="56"/>
    </row>
    <row r="737" spans="3:3" s="9" customFormat="1" x14ac:dyDescent="0.3">
      <c r="C737" s="56"/>
    </row>
    <row r="738" spans="3:3" s="9" customFormat="1" x14ac:dyDescent="0.3">
      <c r="C738" s="56"/>
    </row>
    <row r="739" spans="3:3" s="9" customFormat="1" x14ac:dyDescent="0.3">
      <c r="C739" s="56"/>
    </row>
    <row r="740" spans="3:3" s="9" customFormat="1" x14ac:dyDescent="0.3">
      <c r="C740" s="56"/>
    </row>
    <row r="741" spans="3:3" s="9" customFormat="1" x14ac:dyDescent="0.3">
      <c r="C741" s="56"/>
    </row>
    <row r="742" spans="3:3" s="9" customFormat="1" x14ac:dyDescent="0.3">
      <c r="C742" s="56"/>
    </row>
    <row r="743" spans="3:3" s="9" customFormat="1" x14ac:dyDescent="0.3">
      <c r="C743" s="56"/>
    </row>
    <row r="744" spans="3:3" s="9" customFormat="1" x14ac:dyDescent="0.3">
      <c r="C744" s="56"/>
    </row>
    <row r="745" spans="3:3" s="9" customFormat="1" x14ac:dyDescent="0.3">
      <c r="C745" s="56"/>
    </row>
    <row r="746" spans="3:3" s="9" customFormat="1" x14ac:dyDescent="0.3">
      <c r="C746" s="56"/>
    </row>
    <row r="747" spans="3:3" s="9" customFormat="1" x14ac:dyDescent="0.3">
      <c r="C747" s="56"/>
    </row>
    <row r="748" spans="3:3" s="9" customFormat="1" x14ac:dyDescent="0.3">
      <c r="C748" s="56"/>
    </row>
    <row r="749" spans="3:3" s="9" customFormat="1" x14ac:dyDescent="0.3">
      <c r="C749" s="56"/>
    </row>
    <row r="750" spans="3:3" s="9" customFormat="1" x14ac:dyDescent="0.3">
      <c r="C750" s="56"/>
    </row>
  </sheetData>
  <sheetProtection selectLockedCells="1" selectUnlockedCells="1"/>
  <mergeCells count="1">
    <mergeCell ref="A1:L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D0D7F-DE7D-4EA2-A17B-C28A18ED0A60}">
  <sheetPr codeName="Sheet7"/>
  <dimension ref="A1:V60"/>
  <sheetViews>
    <sheetView zoomScaleNormal="100" workbookViewId="0">
      <selection activeCell="J5" sqref="J5:R14"/>
    </sheetView>
  </sheetViews>
  <sheetFormatPr defaultRowHeight="14.4" x14ac:dyDescent="0.3"/>
  <cols>
    <col min="1" max="1" width="3.109375" customWidth="1"/>
    <col min="2" max="2" width="3.109375" style="9" customWidth="1"/>
    <col min="3" max="3" width="6.33203125" customWidth="1"/>
    <col min="4" max="4" width="7.109375" customWidth="1"/>
    <col min="5" max="5" width="6.6640625" customWidth="1"/>
    <col min="6" max="6" width="21.6640625" customWidth="1"/>
    <col min="7" max="7" width="16.6640625" customWidth="1"/>
    <col min="8" max="8" width="5.88671875" customWidth="1"/>
    <col min="9" max="9" width="7.33203125" customWidth="1"/>
    <col min="10" max="10" width="8.33203125" customWidth="1"/>
    <col min="11" max="11" width="8" customWidth="1"/>
    <col min="12" max="12" width="9.109375" customWidth="1"/>
    <col min="13" max="13" width="3.33203125" customWidth="1"/>
    <col min="14" max="14" width="12.33203125" customWidth="1"/>
    <col min="15" max="15" width="6.109375" customWidth="1"/>
    <col min="16" max="16" width="3.6640625" customWidth="1"/>
    <col min="19" max="19" width="7.44140625" customWidth="1"/>
    <col min="20" max="20" width="8.6640625" customWidth="1"/>
    <col min="21" max="21" width="12.5546875" customWidth="1"/>
  </cols>
  <sheetData>
    <row r="1" spans="1:22" ht="15.6" x14ac:dyDescent="0.3">
      <c r="A1" s="76"/>
      <c r="B1" s="76"/>
      <c r="C1" s="192"/>
      <c r="D1" s="76"/>
      <c r="E1" s="76"/>
      <c r="F1" s="76"/>
      <c r="G1" s="193"/>
      <c r="H1" s="76"/>
      <c r="I1" s="76"/>
      <c r="J1" s="76"/>
      <c r="K1" s="76"/>
      <c r="L1" s="76"/>
      <c r="M1" s="76"/>
      <c r="N1" s="76"/>
      <c r="O1" s="76"/>
      <c r="P1" s="76"/>
      <c r="Q1" s="76"/>
      <c r="R1" s="76"/>
      <c r="S1" s="76"/>
      <c r="T1" s="76"/>
      <c r="U1" s="76"/>
      <c r="V1" s="76"/>
    </row>
    <row r="2" spans="1:22" ht="15.6" x14ac:dyDescent="0.3">
      <c r="A2" s="76"/>
      <c r="C2" s="173"/>
      <c r="D2" s="9"/>
      <c r="E2" s="9"/>
      <c r="F2" s="9"/>
      <c r="G2" s="190"/>
      <c r="H2" s="9"/>
      <c r="I2" s="9"/>
      <c r="J2" s="9"/>
      <c r="K2" s="9"/>
      <c r="L2" s="9"/>
      <c r="M2" s="9"/>
      <c r="N2" s="9"/>
      <c r="O2" s="9"/>
      <c r="P2" s="9"/>
      <c r="Q2" s="9"/>
      <c r="R2" s="9"/>
      <c r="S2" s="9"/>
      <c r="T2" s="9"/>
      <c r="U2" s="9"/>
      <c r="V2" s="76"/>
    </row>
    <row r="3" spans="1:22" ht="20.7" customHeight="1" x14ac:dyDescent="0.3">
      <c r="A3" s="76"/>
      <c r="C3" s="185" t="s">
        <v>136</v>
      </c>
      <c r="D3" s="50"/>
      <c r="E3" s="50"/>
      <c r="F3" s="50"/>
      <c r="G3" s="9"/>
      <c r="H3" s="92"/>
      <c r="I3" s="92"/>
      <c r="J3" s="194"/>
      <c r="K3" s="194"/>
      <c r="L3" s="330" t="s">
        <v>137</v>
      </c>
      <c r="M3" s="330"/>
      <c r="N3" s="330"/>
      <c r="O3" s="330"/>
      <c r="P3" s="194"/>
      <c r="Q3" s="194"/>
      <c r="R3" s="194"/>
      <c r="S3" s="194"/>
      <c r="T3" s="194"/>
      <c r="U3" s="196"/>
      <c r="V3" s="76"/>
    </row>
    <row r="4" spans="1:22" ht="15.6" x14ac:dyDescent="0.3">
      <c r="A4" s="76"/>
      <c r="C4" s="186"/>
      <c r="D4" s="9"/>
      <c r="E4" s="93"/>
      <c r="F4" s="93"/>
      <c r="G4" s="93"/>
      <c r="H4" s="93"/>
      <c r="I4" s="9"/>
      <c r="J4" s="194"/>
      <c r="K4" s="194"/>
      <c r="L4" s="194"/>
      <c r="M4" s="194"/>
      <c r="N4" s="194"/>
      <c r="O4" s="194"/>
      <c r="P4" s="194"/>
      <c r="Q4" s="194"/>
      <c r="R4" s="194"/>
      <c r="S4" s="194"/>
      <c r="T4" s="194"/>
      <c r="U4" s="196"/>
      <c r="V4" s="76"/>
    </row>
    <row r="5" spans="1:22" ht="15.45" customHeight="1" x14ac:dyDescent="0.3">
      <c r="A5" s="76"/>
      <c r="C5" s="188" t="s">
        <v>138</v>
      </c>
      <c r="D5" s="93"/>
      <c r="E5" s="187"/>
      <c r="F5" s="93"/>
      <c r="G5" s="221">
        <f>'Input Form'!F53</f>
        <v>0</v>
      </c>
      <c r="H5" s="93"/>
      <c r="I5" s="93"/>
      <c r="J5" s="259" t="s">
        <v>139</v>
      </c>
      <c r="K5" s="259"/>
      <c r="L5" s="259"/>
      <c r="M5" s="259"/>
      <c r="N5" s="259"/>
      <c r="O5" s="259"/>
      <c r="P5" s="259"/>
      <c r="Q5" s="259"/>
      <c r="R5" s="259"/>
      <c r="S5" s="197"/>
      <c r="T5" s="194"/>
      <c r="U5" s="196"/>
      <c r="V5" s="76"/>
    </row>
    <row r="6" spans="1:22" ht="15.6" x14ac:dyDescent="0.3">
      <c r="A6" s="76"/>
      <c r="C6" s="189" t="s">
        <v>140</v>
      </c>
      <c r="D6" s="93"/>
      <c r="E6" s="93"/>
      <c r="F6" s="93"/>
      <c r="G6" s="221">
        <f>'Input Form'!D66</f>
        <v>0</v>
      </c>
      <c r="H6" s="93"/>
      <c r="I6" s="93"/>
      <c r="J6" s="259"/>
      <c r="K6" s="259"/>
      <c r="L6" s="259"/>
      <c r="M6" s="259"/>
      <c r="N6" s="259"/>
      <c r="O6" s="259"/>
      <c r="P6" s="259"/>
      <c r="Q6" s="259"/>
      <c r="R6" s="259"/>
      <c r="S6" s="197"/>
      <c r="T6" s="194"/>
      <c r="U6" s="196"/>
      <c r="V6" s="76"/>
    </row>
    <row r="7" spans="1:22" ht="15.45" hidden="1" customHeight="1" x14ac:dyDescent="0.3">
      <c r="A7" s="76"/>
      <c r="C7" s="189" t="s">
        <v>141</v>
      </c>
      <c r="D7" s="93"/>
      <c r="E7" s="93"/>
      <c r="F7" s="93"/>
      <c r="G7" s="221">
        <f>'Input Form'!D88</f>
        <v>0</v>
      </c>
      <c r="H7" s="93"/>
      <c r="I7" s="93"/>
      <c r="J7" s="259"/>
      <c r="K7" s="259"/>
      <c r="L7" s="259"/>
      <c r="M7" s="259"/>
      <c r="N7" s="259"/>
      <c r="O7" s="259"/>
      <c r="P7" s="259"/>
      <c r="Q7" s="259"/>
      <c r="R7" s="259"/>
      <c r="S7" s="197"/>
      <c r="T7" s="196"/>
      <c r="U7" s="196"/>
      <c r="V7" s="76"/>
    </row>
    <row r="8" spans="1:22" ht="15.45" hidden="1" customHeight="1" x14ac:dyDescent="0.3">
      <c r="A8" s="76"/>
      <c r="C8" s="189" t="s">
        <v>142</v>
      </c>
      <c r="D8" s="84"/>
      <c r="E8" s="84"/>
      <c r="F8" s="84"/>
      <c r="G8" s="221">
        <f>'Input Form'!E110</f>
        <v>0</v>
      </c>
      <c r="H8" s="9"/>
      <c r="I8" s="9"/>
      <c r="J8" s="259"/>
      <c r="K8" s="259"/>
      <c r="L8" s="259"/>
      <c r="M8" s="259"/>
      <c r="N8" s="259"/>
      <c r="O8" s="259"/>
      <c r="P8" s="259"/>
      <c r="Q8" s="259"/>
      <c r="R8" s="259"/>
      <c r="S8" s="197"/>
      <c r="T8" s="196"/>
      <c r="U8" s="196"/>
      <c r="V8" s="76"/>
    </row>
    <row r="9" spans="1:22" ht="15.45" hidden="1" customHeight="1" x14ac:dyDescent="0.3">
      <c r="A9" s="76"/>
      <c r="C9" s="188" t="s">
        <v>143</v>
      </c>
      <c r="D9" s="195"/>
      <c r="E9" s="84"/>
      <c r="F9" s="84"/>
      <c r="G9" s="221">
        <f ca="1">'10 Year Summary'!C14</f>
        <v>1709</v>
      </c>
      <c r="H9" s="9"/>
      <c r="I9" s="9"/>
      <c r="J9" s="259"/>
      <c r="K9" s="259"/>
      <c r="L9" s="259"/>
      <c r="M9" s="259"/>
      <c r="N9" s="259"/>
      <c r="O9" s="259"/>
      <c r="P9" s="259"/>
      <c r="Q9" s="259"/>
      <c r="R9" s="259"/>
      <c r="S9" s="197"/>
      <c r="T9" s="196"/>
      <c r="U9" s="196"/>
      <c r="V9" s="76"/>
    </row>
    <row r="10" spans="1:22" ht="15.45" hidden="1" customHeight="1" x14ac:dyDescent="0.3">
      <c r="A10" s="76"/>
      <c r="C10" s="188" t="s">
        <v>144</v>
      </c>
      <c r="D10" s="195"/>
      <c r="E10" s="84"/>
      <c r="F10" s="84"/>
      <c r="G10" s="221">
        <f ca="1">'10 Year Summary'!C15</f>
        <v>20508</v>
      </c>
      <c r="H10" s="9"/>
      <c r="I10" s="9"/>
      <c r="J10" s="259"/>
      <c r="K10" s="259"/>
      <c r="L10" s="259"/>
      <c r="M10" s="259"/>
      <c r="N10" s="259"/>
      <c r="O10" s="259"/>
      <c r="P10" s="259"/>
      <c r="Q10" s="259"/>
      <c r="R10" s="259"/>
      <c r="S10" s="197"/>
      <c r="T10" s="196"/>
      <c r="U10" s="196"/>
      <c r="V10" s="76"/>
    </row>
    <row r="11" spans="1:22" ht="15.45" hidden="1" customHeight="1" x14ac:dyDescent="0.3">
      <c r="A11" s="76"/>
      <c r="C11" s="188" t="s">
        <v>145</v>
      </c>
      <c r="D11" s="198"/>
      <c r="E11" s="84"/>
      <c r="F11" s="84"/>
      <c r="G11" s="221">
        <f ca="1">'10 Year Summary'!C22</f>
        <v>0</v>
      </c>
      <c r="H11" s="9"/>
      <c r="I11" s="9"/>
      <c r="J11" s="259"/>
      <c r="K11" s="259"/>
      <c r="L11" s="259"/>
      <c r="M11" s="259"/>
      <c r="N11" s="259"/>
      <c r="O11" s="259"/>
      <c r="P11" s="259"/>
      <c r="Q11" s="259"/>
      <c r="R11" s="259"/>
      <c r="S11" s="197"/>
      <c r="T11" s="196"/>
      <c r="U11" s="196"/>
      <c r="V11" s="76"/>
    </row>
    <row r="12" spans="1:22" ht="15.6" x14ac:dyDescent="0.3">
      <c r="A12" s="76"/>
      <c r="C12" s="189" t="s">
        <v>146</v>
      </c>
      <c r="D12" s="188"/>
      <c r="E12" s="198"/>
      <c r="F12" s="84"/>
      <c r="G12" s="222">
        <f>'10 Year Summary'!C7</f>
        <v>0</v>
      </c>
      <c r="H12" s="191"/>
      <c r="I12" s="9"/>
      <c r="J12" s="259"/>
      <c r="K12" s="259"/>
      <c r="L12" s="259"/>
      <c r="M12" s="259"/>
      <c r="N12" s="259"/>
      <c r="O12" s="259"/>
      <c r="P12" s="259"/>
      <c r="Q12" s="259"/>
      <c r="R12" s="259"/>
      <c r="S12" s="197"/>
      <c r="T12" s="199"/>
      <c r="U12" s="196"/>
      <c r="V12" s="76"/>
    </row>
    <row r="13" spans="1:22" ht="15.6" x14ac:dyDescent="0.3">
      <c r="A13" s="76"/>
      <c r="C13" s="189" t="s">
        <v>147</v>
      </c>
      <c r="D13" s="188"/>
      <c r="E13" s="198"/>
      <c r="F13" s="84"/>
      <c r="G13" s="222">
        <f ca="1">'10 Year Summary'!C6</f>
        <v>1709</v>
      </c>
      <c r="H13" s="191"/>
      <c r="I13" s="9"/>
      <c r="J13" s="259"/>
      <c r="K13" s="259"/>
      <c r="L13" s="259"/>
      <c r="M13" s="259"/>
      <c r="N13" s="259"/>
      <c r="O13" s="259"/>
      <c r="P13" s="259"/>
      <c r="Q13" s="259"/>
      <c r="R13" s="259"/>
      <c r="S13" s="197"/>
      <c r="T13" s="199"/>
      <c r="U13" s="196"/>
      <c r="V13" s="76"/>
    </row>
    <row r="14" spans="1:22" ht="15.6" x14ac:dyDescent="0.3">
      <c r="A14" s="76"/>
      <c r="C14" s="188" t="s">
        <v>148</v>
      </c>
      <c r="D14" s="188"/>
      <c r="E14" s="198"/>
      <c r="F14" s="84"/>
      <c r="G14" s="222">
        <f ca="1">'10 Year Summary'!C14</f>
        <v>1709</v>
      </c>
      <c r="H14" s="191"/>
      <c r="I14" s="9"/>
      <c r="J14" s="259"/>
      <c r="K14" s="259"/>
      <c r="L14" s="259"/>
      <c r="M14" s="259"/>
      <c r="N14" s="259"/>
      <c r="O14" s="259"/>
      <c r="P14" s="259"/>
      <c r="Q14" s="259"/>
      <c r="R14" s="259"/>
      <c r="S14" s="199"/>
      <c r="T14" s="199"/>
      <c r="U14" s="196"/>
      <c r="V14" s="76"/>
    </row>
    <row r="15" spans="1:22" ht="15.45" customHeight="1" x14ac:dyDescent="0.3">
      <c r="A15" s="76"/>
      <c r="C15" s="188" t="s">
        <v>149</v>
      </c>
      <c r="D15" s="188"/>
      <c r="E15" s="198"/>
      <c r="F15" s="84"/>
      <c r="G15" s="222">
        <f ca="1">'10 Year Summary'!C15</f>
        <v>20508</v>
      </c>
      <c r="H15" s="191"/>
      <c r="I15" s="9"/>
      <c r="J15" s="259" t="s">
        <v>150</v>
      </c>
      <c r="K15" s="259"/>
      <c r="L15" s="259"/>
      <c r="M15" s="259"/>
      <c r="N15" s="259"/>
      <c r="O15" s="259"/>
      <c r="P15" s="259"/>
      <c r="Q15" s="259"/>
      <c r="R15" s="259"/>
      <c r="S15" s="197"/>
      <c r="T15" s="197"/>
      <c r="U15" s="196"/>
      <c r="V15" s="76"/>
    </row>
    <row r="16" spans="1:22" ht="15" x14ac:dyDescent="0.3">
      <c r="A16" s="76"/>
      <c r="C16" s="188" t="s">
        <v>151</v>
      </c>
      <c r="D16" s="188"/>
      <c r="E16" s="84"/>
      <c r="F16" s="84"/>
      <c r="G16" s="222">
        <f ca="1">'10 Year Summary'!C22</f>
        <v>0</v>
      </c>
      <c r="H16" s="9"/>
      <c r="I16" s="9"/>
      <c r="J16" s="259"/>
      <c r="K16" s="259"/>
      <c r="L16" s="259"/>
      <c r="M16" s="259"/>
      <c r="N16" s="259"/>
      <c r="O16" s="259"/>
      <c r="P16" s="259"/>
      <c r="Q16" s="259"/>
      <c r="R16" s="259"/>
      <c r="S16" s="197"/>
      <c r="T16" s="197"/>
      <c r="U16" s="196"/>
      <c r="V16" s="76"/>
    </row>
    <row r="17" spans="1:22" ht="15" x14ac:dyDescent="0.3">
      <c r="A17" s="76"/>
      <c r="C17" s="173"/>
      <c r="D17" s="9"/>
      <c r="E17" s="9"/>
      <c r="F17" s="9"/>
      <c r="G17" s="9"/>
      <c r="H17" s="9"/>
      <c r="I17" s="9"/>
      <c r="J17" s="259"/>
      <c r="K17" s="259"/>
      <c r="L17" s="259"/>
      <c r="M17" s="259"/>
      <c r="N17" s="259"/>
      <c r="O17" s="259"/>
      <c r="P17" s="259"/>
      <c r="Q17" s="259"/>
      <c r="R17" s="259"/>
      <c r="S17" s="197"/>
      <c r="T17" s="197"/>
      <c r="U17" s="9"/>
      <c r="V17" s="76"/>
    </row>
    <row r="18" spans="1:22" ht="15.6" x14ac:dyDescent="0.3">
      <c r="A18" s="76"/>
      <c r="C18" s="185" t="s">
        <v>152</v>
      </c>
      <c r="D18" s="9"/>
      <c r="E18" s="200"/>
      <c r="F18" s="92"/>
      <c r="G18" s="201"/>
      <c r="H18" s="9"/>
      <c r="I18" s="9"/>
      <c r="J18" s="259"/>
      <c r="K18" s="259"/>
      <c r="L18" s="259"/>
      <c r="M18" s="259"/>
      <c r="N18" s="259"/>
      <c r="O18" s="259"/>
      <c r="P18" s="259"/>
      <c r="Q18" s="259"/>
      <c r="R18" s="259"/>
      <c r="S18" s="9"/>
      <c r="T18" s="9"/>
      <c r="U18" s="9"/>
      <c r="V18" s="76"/>
    </row>
    <row r="19" spans="1:22" ht="15.6" x14ac:dyDescent="0.3">
      <c r="A19" s="76"/>
      <c r="C19" s="185"/>
      <c r="D19" s="9"/>
      <c r="E19" s="202"/>
      <c r="F19" s="9"/>
      <c r="G19" s="203"/>
      <c r="H19" s="9"/>
      <c r="I19" s="9"/>
      <c r="J19" s="9"/>
      <c r="K19" s="9"/>
      <c r="L19" s="9"/>
      <c r="M19" s="9"/>
      <c r="N19" s="9"/>
      <c r="O19" s="9"/>
      <c r="P19" s="9"/>
      <c r="Q19" s="9"/>
      <c r="R19" s="9"/>
      <c r="S19" s="9"/>
      <c r="T19" s="9"/>
      <c r="U19" s="9"/>
      <c r="V19" s="76"/>
    </row>
    <row r="20" spans="1:22" ht="15.45" customHeight="1" x14ac:dyDescent="0.3">
      <c r="A20" s="76"/>
      <c r="C20" s="188" t="s">
        <v>138</v>
      </c>
      <c r="D20" s="9"/>
      <c r="E20" s="9"/>
      <c r="F20" s="9"/>
      <c r="G20" s="221">
        <f>'10 Year Summary'!D11</f>
        <v>0</v>
      </c>
      <c r="H20" s="9"/>
      <c r="I20" s="9"/>
      <c r="J20" s="259" t="s">
        <v>153</v>
      </c>
      <c r="K20" s="259"/>
      <c r="L20" s="259"/>
      <c r="M20" s="259"/>
      <c r="N20" s="259"/>
      <c r="O20" s="259"/>
      <c r="P20" s="259"/>
      <c r="Q20" s="259"/>
      <c r="R20" s="259"/>
      <c r="S20" s="9"/>
      <c r="T20" s="9"/>
      <c r="U20" s="9"/>
      <c r="V20" s="76"/>
    </row>
    <row r="21" spans="1:22" ht="15.6" x14ac:dyDescent="0.3">
      <c r="A21" s="76"/>
      <c r="C21" s="189" t="s">
        <v>140</v>
      </c>
      <c r="D21" s="9"/>
      <c r="E21" s="9"/>
      <c r="F21" s="9"/>
      <c r="G21" s="221">
        <f>'10 Year Summary'!D10</f>
        <v>0</v>
      </c>
      <c r="H21" s="9"/>
      <c r="I21" s="9"/>
      <c r="J21" s="259"/>
      <c r="K21" s="259"/>
      <c r="L21" s="259"/>
      <c r="M21" s="259"/>
      <c r="N21" s="259"/>
      <c r="O21" s="259"/>
      <c r="P21" s="259"/>
      <c r="Q21" s="259"/>
      <c r="R21" s="259"/>
      <c r="S21" s="9"/>
      <c r="T21" s="9"/>
      <c r="U21" s="9"/>
      <c r="V21" s="76"/>
    </row>
    <row r="22" spans="1:22" ht="15.6" x14ac:dyDescent="0.3">
      <c r="A22" s="76"/>
      <c r="C22" s="189" t="s">
        <v>146</v>
      </c>
      <c r="D22" s="9"/>
      <c r="E22" s="9"/>
      <c r="F22" s="9"/>
      <c r="G22" s="221">
        <f>'10 Year Summary'!D7</f>
        <v>0</v>
      </c>
      <c r="H22" s="9"/>
      <c r="I22" s="9"/>
      <c r="J22" s="259"/>
      <c r="K22" s="259"/>
      <c r="L22" s="259"/>
      <c r="M22" s="259"/>
      <c r="N22" s="259"/>
      <c r="O22" s="259"/>
      <c r="P22" s="259"/>
      <c r="Q22" s="259"/>
      <c r="R22" s="259"/>
      <c r="S22" s="9"/>
      <c r="T22" s="9"/>
      <c r="U22" s="9"/>
      <c r="V22" s="76"/>
    </row>
    <row r="23" spans="1:22" ht="15.6" x14ac:dyDescent="0.3">
      <c r="A23" s="76"/>
      <c r="C23" s="189" t="s">
        <v>147</v>
      </c>
      <c r="D23" s="9"/>
      <c r="E23" s="9"/>
      <c r="F23" s="9"/>
      <c r="G23" s="221">
        <f ca="1">'10 Year Summary'!D6</f>
        <v>1709</v>
      </c>
      <c r="H23" s="9"/>
      <c r="I23" s="9"/>
      <c r="J23" s="259"/>
      <c r="K23" s="259"/>
      <c r="L23" s="259"/>
      <c r="M23" s="259"/>
      <c r="N23" s="259"/>
      <c r="O23" s="259"/>
      <c r="P23" s="259"/>
      <c r="Q23" s="259"/>
      <c r="R23" s="259"/>
      <c r="S23" s="9"/>
      <c r="T23" s="9"/>
      <c r="U23" s="9"/>
      <c r="V23" s="76"/>
    </row>
    <row r="24" spans="1:22" ht="15.6" x14ac:dyDescent="0.3">
      <c r="A24" s="76"/>
      <c r="C24" s="188" t="s">
        <v>148</v>
      </c>
      <c r="D24" s="9"/>
      <c r="E24" s="9"/>
      <c r="F24" s="9"/>
      <c r="G24" s="221">
        <f ca="1">'10 Year Summary'!D14</f>
        <v>1709</v>
      </c>
      <c r="H24" s="9"/>
      <c r="I24" s="9"/>
      <c r="J24" s="331" t="s">
        <v>154</v>
      </c>
      <c r="K24" s="331"/>
      <c r="L24" s="331"/>
      <c r="M24" s="331"/>
      <c r="N24" s="331"/>
      <c r="O24" s="331"/>
      <c r="P24" s="331"/>
      <c r="Q24" s="331"/>
      <c r="R24" s="331"/>
      <c r="S24" s="9"/>
      <c r="T24" s="9"/>
      <c r="U24" s="9"/>
      <c r="V24" s="76"/>
    </row>
    <row r="25" spans="1:22" ht="15.6" x14ac:dyDescent="0.3">
      <c r="A25" s="76"/>
      <c r="C25" s="188" t="s">
        <v>149</v>
      </c>
      <c r="D25" s="9"/>
      <c r="E25" s="9"/>
      <c r="F25" s="9"/>
      <c r="G25" s="221">
        <f ca="1">'10 Year Summary'!D15</f>
        <v>20508</v>
      </c>
      <c r="H25" s="9"/>
      <c r="I25" s="9"/>
      <c r="J25" s="331"/>
      <c r="K25" s="331"/>
      <c r="L25" s="331"/>
      <c r="M25" s="331"/>
      <c r="N25" s="331"/>
      <c r="O25" s="331"/>
      <c r="P25" s="331"/>
      <c r="Q25" s="331"/>
      <c r="R25" s="331"/>
      <c r="S25" s="9"/>
      <c r="T25" s="9"/>
      <c r="U25" s="9"/>
      <c r="V25" s="76"/>
    </row>
    <row r="26" spans="1:22" ht="15.45" customHeight="1" x14ac:dyDescent="0.3">
      <c r="A26" s="76"/>
      <c r="C26" s="188" t="s">
        <v>151</v>
      </c>
      <c r="D26" s="9"/>
      <c r="E26" s="9"/>
      <c r="F26" s="9"/>
      <c r="G26" s="221">
        <f ca="1">'10 Year Summary'!D22</f>
        <v>0</v>
      </c>
      <c r="H26" s="9"/>
      <c r="I26" s="9"/>
      <c r="J26" s="331"/>
      <c r="K26" s="331"/>
      <c r="L26" s="331"/>
      <c r="M26" s="331"/>
      <c r="N26" s="331"/>
      <c r="O26" s="331"/>
      <c r="P26" s="331"/>
      <c r="Q26" s="331"/>
      <c r="R26" s="331"/>
      <c r="S26" s="9"/>
      <c r="T26" s="9"/>
      <c r="U26" s="9"/>
      <c r="V26" s="76"/>
    </row>
    <row r="27" spans="1:22" ht="15.6" x14ac:dyDescent="0.3">
      <c r="A27" s="76"/>
      <c r="C27" s="188"/>
      <c r="D27" s="9"/>
      <c r="E27" s="9"/>
      <c r="F27" s="9"/>
      <c r="G27" s="191"/>
      <c r="H27" s="9"/>
      <c r="I27" s="9"/>
      <c r="J27" s="196"/>
      <c r="K27" s="196"/>
      <c r="L27" s="196"/>
      <c r="M27" s="196"/>
      <c r="N27" s="196"/>
      <c r="O27" s="196"/>
      <c r="P27" s="196"/>
      <c r="Q27" s="196"/>
      <c r="R27" s="196"/>
      <c r="S27" s="9"/>
      <c r="T27" s="9"/>
      <c r="U27" s="9"/>
      <c r="V27" s="76"/>
    </row>
    <row r="28" spans="1:22" ht="15" x14ac:dyDescent="0.3">
      <c r="A28" s="76"/>
      <c r="C28" s="205"/>
      <c r="D28" s="9"/>
      <c r="E28" s="9"/>
      <c r="F28" s="9"/>
      <c r="G28" s="9"/>
      <c r="H28" s="9"/>
      <c r="I28" s="9"/>
      <c r="J28" s="331" t="s">
        <v>155</v>
      </c>
      <c r="K28" s="331"/>
      <c r="L28" s="331"/>
      <c r="M28" s="331"/>
      <c r="N28" s="331"/>
      <c r="O28" s="331"/>
      <c r="P28" s="331"/>
      <c r="Q28" s="331"/>
      <c r="R28" s="331"/>
      <c r="S28" s="9"/>
      <c r="T28" s="9"/>
      <c r="U28" s="9"/>
      <c r="V28" s="76"/>
    </row>
    <row r="29" spans="1:22" ht="15.6" x14ac:dyDescent="0.3">
      <c r="A29" s="76"/>
      <c r="C29" s="185" t="s">
        <v>156</v>
      </c>
      <c r="D29" s="9"/>
      <c r="E29" s="9"/>
      <c r="F29" s="9"/>
      <c r="G29" s="9"/>
      <c r="H29" s="9"/>
      <c r="I29" s="9"/>
      <c r="J29" s="331"/>
      <c r="K29" s="331"/>
      <c r="L29" s="331"/>
      <c r="M29" s="331"/>
      <c r="N29" s="331"/>
      <c r="O29" s="331"/>
      <c r="P29" s="331"/>
      <c r="Q29" s="331"/>
      <c r="R29" s="331"/>
      <c r="S29" s="9"/>
      <c r="T29" s="9"/>
      <c r="U29" s="9"/>
      <c r="V29" s="76"/>
    </row>
    <row r="30" spans="1:22" ht="15" x14ac:dyDescent="0.3">
      <c r="A30" s="76"/>
      <c r="C30" s="205"/>
      <c r="D30" s="9"/>
      <c r="E30" s="9"/>
      <c r="F30" s="9"/>
      <c r="G30" s="9"/>
      <c r="H30" s="9"/>
      <c r="I30" s="9"/>
      <c r="J30" s="331"/>
      <c r="K30" s="331"/>
      <c r="L30" s="331"/>
      <c r="M30" s="331"/>
      <c r="N30" s="331"/>
      <c r="O30" s="331"/>
      <c r="P30" s="331"/>
      <c r="Q30" s="331"/>
      <c r="R30" s="331"/>
      <c r="S30" s="9"/>
      <c r="T30" s="9"/>
      <c r="U30" s="9"/>
      <c r="V30" s="76"/>
    </row>
    <row r="31" spans="1:22" ht="15.6" x14ac:dyDescent="0.3">
      <c r="A31" s="76"/>
      <c r="C31" s="188" t="s">
        <v>138</v>
      </c>
      <c r="D31" s="9"/>
      <c r="E31" s="9"/>
      <c r="F31" s="9"/>
      <c r="G31" s="221">
        <f>'10 Year Summary'!E11</f>
        <v>0</v>
      </c>
      <c r="H31" s="9"/>
      <c r="I31" s="9"/>
      <c r="J31" s="331"/>
      <c r="K31" s="331"/>
      <c r="L31" s="331"/>
      <c r="M31" s="331"/>
      <c r="N31" s="331"/>
      <c r="O31" s="331"/>
      <c r="P31" s="331"/>
      <c r="Q31" s="331"/>
      <c r="R31" s="331"/>
      <c r="S31" s="9"/>
      <c r="T31" s="9"/>
      <c r="U31" s="9"/>
      <c r="V31" s="76"/>
    </row>
    <row r="32" spans="1:22" ht="15.6" x14ac:dyDescent="0.3">
      <c r="A32" s="76"/>
      <c r="C32" s="189" t="s">
        <v>140</v>
      </c>
      <c r="D32" s="9"/>
      <c r="E32" s="9"/>
      <c r="F32" s="9"/>
      <c r="G32" s="221">
        <f>'10 Year Summary'!E10</f>
        <v>0</v>
      </c>
      <c r="H32" s="9"/>
      <c r="I32" s="9"/>
      <c r="J32" s="331"/>
      <c r="K32" s="331"/>
      <c r="L32" s="331"/>
      <c r="M32" s="331"/>
      <c r="N32" s="331"/>
      <c r="O32" s="331"/>
      <c r="P32" s="331"/>
      <c r="Q32" s="331"/>
      <c r="R32" s="331"/>
      <c r="S32" s="9"/>
      <c r="T32" s="9"/>
      <c r="U32" s="9"/>
      <c r="V32" s="76"/>
    </row>
    <row r="33" spans="1:22" ht="15.45" customHeight="1" x14ac:dyDescent="0.3">
      <c r="A33" s="76"/>
      <c r="C33" s="189" t="s">
        <v>146</v>
      </c>
      <c r="D33" s="9"/>
      <c r="E33" s="9"/>
      <c r="F33" s="9"/>
      <c r="G33" s="221">
        <f>'10 Year Summary'!E7</f>
        <v>0</v>
      </c>
      <c r="H33" s="9"/>
      <c r="I33" s="9"/>
      <c r="J33" s="331"/>
      <c r="K33" s="331"/>
      <c r="L33" s="331"/>
      <c r="M33" s="331"/>
      <c r="N33" s="331"/>
      <c r="O33" s="331"/>
      <c r="P33" s="331"/>
      <c r="Q33" s="331"/>
      <c r="R33" s="331"/>
      <c r="S33" s="9"/>
      <c r="T33" s="9"/>
      <c r="U33" s="9"/>
      <c r="V33" s="76"/>
    </row>
    <row r="34" spans="1:22" ht="15.6" x14ac:dyDescent="0.3">
      <c r="A34" s="76"/>
      <c r="C34" s="189" t="s">
        <v>147</v>
      </c>
      <c r="D34" s="9"/>
      <c r="E34" s="9"/>
      <c r="F34" s="9"/>
      <c r="G34" s="221">
        <f ca="1">'10 Year Summary'!E6</f>
        <v>1709</v>
      </c>
      <c r="H34" s="9"/>
      <c r="I34" s="9"/>
      <c r="J34" s="331"/>
      <c r="K34" s="331"/>
      <c r="L34" s="331"/>
      <c r="M34" s="331"/>
      <c r="N34" s="331"/>
      <c r="O34" s="331"/>
      <c r="P34" s="331"/>
      <c r="Q34" s="331"/>
      <c r="R34" s="331"/>
      <c r="S34" s="9"/>
      <c r="T34" s="9"/>
      <c r="U34" s="9"/>
      <c r="V34" s="76"/>
    </row>
    <row r="35" spans="1:22" ht="15.6" x14ac:dyDescent="0.3">
      <c r="A35" s="76"/>
      <c r="C35" s="188" t="s">
        <v>148</v>
      </c>
      <c r="D35" s="9"/>
      <c r="E35" s="9"/>
      <c r="F35" s="9"/>
      <c r="G35" s="221">
        <f ca="1">'10 Year Summary'!E14</f>
        <v>1709</v>
      </c>
      <c r="H35" s="9"/>
      <c r="I35" s="9"/>
      <c r="J35" s="331"/>
      <c r="K35" s="331"/>
      <c r="L35" s="331"/>
      <c r="M35" s="331"/>
      <c r="N35" s="331"/>
      <c r="O35" s="331"/>
      <c r="P35" s="331"/>
      <c r="Q35" s="331"/>
      <c r="R35" s="331"/>
      <c r="S35" s="9"/>
      <c r="T35" s="9"/>
      <c r="U35" s="9"/>
      <c r="V35" s="76"/>
    </row>
    <row r="36" spans="1:22" ht="15.6" x14ac:dyDescent="0.3">
      <c r="A36" s="76"/>
      <c r="C36" s="188" t="s">
        <v>149</v>
      </c>
      <c r="D36" s="9"/>
      <c r="E36" s="9"/>
      <c r="F36" s="9"/>
      <c r="G36" s="221">
        <f ca="1">'10 Year Summary'!E15</f>
        <v>20508</v>
      </c>
      <c r="H36" s="9"/>
      <c r="I36" s="9"/>
      <c r="J36" s="259"/>
      <c r="K36" s="259"/>
      <c r="L36" s="259"/>
      <c r="M36" s="259"/>
      <c r="N36" s="259"/>
      <c r="O36" s="259"/>
      <c r="P36" s="259"/>
      <c r="Q36" s="259"/>
      <c r="R36" s="259"/>
      <c r="S36" s="9"/>
      <c r="T36" s="9"/>
      <c r="U36" s="9"/>
      <c r="V36" s="76"/>
    </row>
    <row r="37" spans="1:22" ht="15.6" x14ac:dyDescent="0.3">
      <c r="A37" s="76"/>
      <c r="C37" s="188" t="s">
        <v>151</v>
      </c>
      <c r="D37" s="9"/>
      <c r="E37" s="9"/>
      <c r="F37" s="9"/>
      <c r="G37" s="221">
        <f ca="1">'10 Year Summary'!E22</f>
        <v>0</v>
      </c>
      <c r="H37" s="9"/>
      <c r="I37" s="9"/>
      <c r="J37" s="259"/>
      <c r="K37" s="259"/>
      <c r="L37" s="259"/>
      <c r="M37" s="259"/>
      <c r="N37" s="259"/>
      <c r="O37" s="259"/>
      <c r="P37" s="259"/>
      <c r="Q37" s="259"/>
      <c r="R37" s="259"/>
      <c r="S37" s="9"/>
      <c r="T37" s="9"/>
      <c r="U37" s="9"/>
      <c r="V37" s="76"/>
    </row>
    <row r="38" spans="1:22" ht="15" x14ac:dyDescent="0.3">
      <c r="A38" s="76"/>
      <c r="C38" s="186"/>
      <c r="D38" s="9"/>
      <c r="E38" s="9"/>
      <c r="F38" s="9"/>
      <c r="G38" s="9"/>
      <c r="H38" s="9"/>
      <c r="I38" s="9"/>
      <c r="J38" s="259"/>
      <c r="K38" s="259"/>
      <c r="L38" s="259"/>
      <c r="M38" s="259"/>
      <c r="N38" s="259"/>
      <c r="O38" s="259"/>
      <c r="P38" s="259"/>
      <c r="Q38" s="259"/>
      <c r="R38" s="259"/>
      <c r="S38" s="9"/>
      <c r="T38" s="9"/>
      <c r="U38" s="9"/>
      <c r="V38" s="76"/>
    </row>
    <row r="39" spans="1:22" ht="15.6" x14ac:dyDescent="0.3">
      <c r="A39" s="76"/>
      <c r="C39" s="185" t="s">
        <v>157</v>
      </c>
      <c r="D39" s="204"/>
      <c r="E39" s="204"/>
      <c r="F39" s="204"/>
      <c r="G39" s="204"/>
      <c r="H39" s="9"/>
      <c r="I39" s="9"/>
      <c r="J39" s="259"/>
      <c r="K39" s="259"/>
      <c r="L39" s="259"/>
      <c r="M39" s="259"/>
      <c r="N39" s="259"/>
      <c r="O39" s="259"/>
      <c r="P39" s="259"/>
      <c r="Q39" s="259"/>
      <c r="R39" s="259"/>
      <c r="S39" s="9"/>
      <c r="T39" s="9"/>
      <c r="U39" s="9"/>
      <c r="V39" s="76"/>
    </row>
    <row r="40" spans="1:22" ht="15" x14ac:dyDescent="0.3">
      <c r="A40" s="76"/>
      <c r="C40" s="186"/>
      <c r="D40" s="9"/>
      <c r="E40" s="9"/>
      <c r="F40" s="9"/>
      <c r="G40" s="9"/>
      <c r="H40" s="9"/>
      <c r="I40" s="9"/>
      <c r="J40" s="259"/>
      <c r="K40" s="259"/>
      <c r="L40" s="259"/>
      <c r="M40" s="259"/>
      <c r="N40" s="259"/>
      <c r="O40" s="259"/>
      <c r="P40" s="259"/>
      <c r="Q40" s="259"/>
      <c r="R40" s="259"/>
      <c r="S40" s="9"/>
      <c r="T40" s="9"/>
      <c r="U40" s="9"/>
      <c r="V40" s="76"/>
    </row>
    <row r="41" spans="1:22" ht="15.6" x14ac:dyDescent="0.3">
      <c r="A41" s="76"/>
      <c r="C41" s="188" t="s">
        <v>138</v>
      </c>
      <c r="D41" s="9"/>
      <c r="E41" s="9"/>
      <c r="F41" s="9"/>
      <c r="G41" s="221">
        <f>'10 Year Summary'!F11</f>
        <v>0</v>
      </c>
      <c r="H41" s="9"/>
      <c r="I41" s="9"/>
      <c r="J41" s="259"/>
      <c r="K41" s="259"/>
      <c r="L41" s="259"/>
      <c r="M41" s="259"/>
      <c r="N41" s="259"/>
      <c r="O41" s="259"/>
      <c r="P41" s="259"/>
      <c r="Q41" s="259"/>
      <c r="R41" s="259"/>
      <c r="S41" s="9"/>
      <c r="T41" s="9"/>
      <c r="U41" s="9"/>
      <c r="V41" s="76"/>
    </row>
    <row r="42" spans="1:22" ht="15.6" x14ac:dyDescent="0.3">
      <c r="A42" s="76"/>
      <c r="C42" s="189" t="s">
        <v>140</v>
      </c>
      <c r="D42" s="9"/>
      <c r="E42" s="9"/>
      <c r="F42" s="9"/>
      <c r="G42" s="221">
        <f>'10 Year Summary'!F10</f>
        <v>0</v>
      </c>
      <c r="H42" s="9"/>
      <c r="I42" s="9"/>
      <c r="J42" s="197"/>
      <c r="K42" s="197"/>
      <c r="L42" s="197"/>
      <c r="M42" s="197"/>
      <c r="N42" s="197"/>
      <c r="O42" s="197"/>
      <c r="P42" s="197"/>
      <c r="Q42" s="197"/>
      <c r="R42" s="197"/>
      <c r="S42" s="9"/>
      <c r="T42" s="9"/>
      <c r="U42" s="9"/>
      <c r="V42" s="76"/>
    </row>
    <row r="43" spans="1:22" ht="15.45" customHeight="1" x14ac:dyDescent="0.3">
      <c r="A43" s="76"/>
      <c r="C43" s="189" t="s">
        <v>146</v>
      </c>
      <c r="D43" s="9"/>
      <c r="E43" s="9"/>
      <c r="F43" s="9"/>
      <c r="G43" s="221">
        <f>'10 Year Summary'!F7</f>
        <v>0</v>
      </c>
      <c r="H43" s="9"/>
      <c r="I43" s="9"/>
      <c r="J43" s="259"/>
      <c r="K43" s="259"/>
      <c r="L43" s="259"/>
      <c r="M43" s="259"/>
      <c r="N43" s="259"/>
      <c r="O43" s="259"/>
      <c r="P43" s="259"/>
      <c r="Q43" s="259"/>
      <c r="R43" s="259"/>
      <c r="S43" s="9"/>
      <c r="T43" s="9"/>
      <c r="U43" s="9"/>
      <c r="V43" s="76"/>
    </row>
    <row r="44" spans="1:22" ht="15.6" x14ac:dyDescent="0.3">
      <c r="A44" s="76"/>
      <c r="C44" s="189" t="s">
        <v>147</v>
      </c>
      <c r="D44" s="9"/>
      <c r="E44" s="9"/>
      <c r="F44" s="9"/>
      <c r="G44" s="221">
        <f ca="1">'10 Year Summary'!F6</f>
        <v>1709</v>
      </c>
      <c r="H44" s="9"/>
      <c r="I44" s="9"/>
      <c r="J44" s="259"/>
      <c r="K44" s="259"/>
      <c r="L44" s="259"/>
      <c r="M44" s="259"/>
      <c r="N44" s="259"/>
      <c r="O44" s="259"/>
      <c r="P44" s="259"/>
      <c r="Q44" s="259"/>
      <c r="R44" s="259"/>
      <c r="S44" s="9"/>
      <c r="T44" s="9"/>
      <c r="U44" s="9"/>
      <c r="V44" s="76"/>
    </row>
    <row r="45" spans="1:22" ht="15.6" x14ac:dyDescent="0.3">
      <c r="A45" s="76"/>
      <c r="C45" s="188" t="s">
        <v>148</v>
      </c>
      <c r="D45" s="9"/>
      <c r="E45" s="9"/>
      <c r="F45" s="9"/>
      <c r="G45" s="221">
        <f ca="1">'10 Year Summary'!F14</f>
        <v>1709</v>
      </c>
      <c r="H45" s="9"/>
      <c r="I45" s="9"/>
      <c r="J45" s="259"/>
      <c r="K45" s="259"/>
      <c r="L45" s="259"/>
      <c r="M45" s="259"/>
      <c r="N45" s="259"/>
      <c r="O45" s="259"/>
      <c r="P45" s="259"/>
      <c r="Q45" s="259"/>
      <c r="R45" s="259"/>
      <c r="S45" s="9"/>
      <c r="T45" s="9"/>
      <c r="U45" s="9"/>
      <c r="V45" s="76"/>
    </row>
    <row r="46" spans="1:22" ht="15.6" x14ac:dyDescent="0.3">
      <c r="A46" s="76"/>
      <c r="C46" s="188" t="s">
        <v>149</v>
      </c>
      <c r="D46" s="9"/>
      <c r="E46" s="9"/>
      <c r="F46" s="9"/>
      <c r="G46" s="221">
        <f ca="1">'10 Year Summary'!F15</f>
        <v>20508</v>
      </c>
      <c r="H46" s="9"/>
      <c r="I46" s="9"/>
      <c r="J46" s="259"/>
      <c r="K46" s="259"/>
      <c r="L46" s="259"/>
      <c r="M46" s="259"/>
      <c r="N46" s="259"/>
      <c r="O46" s="259"/>
      <c r="P46" s="259"/>
      <c r="Q46" s="259"/>
      <c r="R46" s="259"/>
      <c r="S46" s="9"/>
      <c r="T46" s="9"/>
      <c r="U46" s="9"/>
      <c r="V46" s="76"/>
    </row>
    <row r="47" spans="1:22" ht="15.6" x14ac:dyDescent="0.3">
      <c r="A47" s="76"/>
      <c r="C47" s="188" t="s">
        <v>151</v>
      </c>
      <c r="D47" s="9"/>
      <c r="E47" s="9"/>
      <c r="F47" s="9"/>
      <c r="G47" s="221">
        <f ca="1">'10 Year Summary'!F22</f>
        <v>0</v>
      </c>
      <c r="H47" s="9"/>
      <c r="I47" s="9"/>
      <c r="J47" s="259"/>
      <c r="K47" s="259"/>
      <c r="L47" s="259"/>
      <c r="M47" s="259"/>
      <c r="N47" s="259"/>
      <c r="O47" s="259"/>
      <c r="P47" s="259"/>
      <c r="Q47" s="259"/>
      <c r="R47" s="259"/>
      <c r="S47" s="9"/>
      <c r="T47" s="9"/>
      <c r="U47" s="9"/>
      <c r="V47" s="76"/>
    </row>
    <row r="48" spans="1:22" ht="15" x14ac:dyDescent="0.3">
      <c r="A48" s="76"/>
      <c r="C48" s="173"/>
      <c r="D48" s="9"/>
      <c r="E48" s="9"/>
      <c r="F48" s="9"/>
      <c r="G48" s="9"/>
      <c r="H48" s="9"/>
      <c r="I48" s="9"/>
      <c r="J48" s="197"/>
      <c r="K48" s="197"/>
      <c r="L48" s="197"/>
      <c r="M48" s="197"/>
      <c r="N48" s="197"/>
      <c r="O48" s="197"/>
      <c r="P48" s="197"/>
      <c r="Q48" s="197"/>
      <c r="R48" s="197"/>
      <c r="S48" s="9"/>
      <c r="T48" s="9"/>
      <c r="U48" s="9"/>
      <c r="V48" s="76"/>
    </row>
    <row r="49" spans="1:22" ht="15" x14ac:dyDescent="0.3">
      <c r="A49" s="76"/>
      <c r="B49" s="76"/>
      <c r="C49" s="192"/>
      <c r="D49" s="76"/>
      <c r="E49" s="76"/>
      <c r="F49" s="76"/>
      <c r="G49" s="76"/>
      <c r="H49" s="76"/>
      <c r="I49" s="76"/>
      <c r="J49" s="76"/>
      <c r="K49" s="76"/>
      <c r="L49" s="76"/>
      <c r="M49" s="76"/>
      <c r="N49" s="76"/>
      <c r="O49" s="76"/>
      <c r="P49" s="76"/>
      <c r="Q49" s="76"/>
      <c r="R49" s="76"/>
      <c r="S49" s="76"/>
      <c r="T49" s="76"/>
      <c r="U49" s="76"/>
      <c r="V49" s="76"/>
    </row>
    <row r="50" spans="1:22" ht="15" x14ac:dyDescent="0.3">
      <c r="A50" s="9"/>
      <c r="C50" s="183"/>
    </row>
    <row r="51" spans="1:22" ht="15" x14ac:dyDescent="0.3">
      <c r="A51" s="9"/>
      <c r="C51" s="183"/>
    </row>
    <row r="52" spans="1:22" ht="15" x14ac:dyDescent="0.3">
      <c r="A52" s="9"/>
      <c r="C52" s="183"/>
    </row>
    <row r="53" spans="1:22" ht="15" x14ac:dyDescent="0.3">
      <c r="A53" s="9"/>
      <c r="C53" s="183"/>
    </row>
    <row r="54" spans="1:22" ht="15" x14ac:dyDescent="0.3">
      <c r="A54" s="9"/>
      <c r="C54" s="183"/>
    </row>
    <row r="55" spans="1:22" ht="15" x14ac:dyDescent="0.3">
      <c r="A55" s="9"/>
      <c r="C55" s="183"/>
    </row>
    <row r="56" spans="1:22" ht="15" x14ac:dyDescent="0.3">
      <c r="A56" s="9"/>
      <c r="C56" s="183"/>
    </row>
    <row r="57" spans="1:22" x14ac:dyDescent="0.3">
      <c r="A57" s="9"/>
      <c r="C57" s="184"/>
    </row>
    <row r="58" spans="1:22" ht="15" x14ac:dyDescent="0.3">
      <c r="A58" s="9"/>
      <c r="C58" s="183"/>
    </row>
    <row r="59" spans="1:22" ht="15" x14ac:dyDescent="0.3">
      <c r="A59" s="9"/>
      <c r="C59" s="183"/>
    </row>
    <row r="60" spans="1:22" x14ac:dyDescent="0.3">
      <c r="A60" s="9"/>
    </row>
  </sheetData>
  <sheetProtection algorithmName="SHA-512" hashValue="dbPh2m2Bmce7fv36inw8mOOhjr/6R+HfVx+DLIPQ3m4IDfT6kLAgbSV+4VN1sa/Ee3tbPrgsTTBEl4VmgxPHMw==" saltValue="9gOxAGOFq1Yu4n9pnmAWKw==" spinCount="100000" sheet="1" objects="1" scenarios="1" selectLockedCells="1" selectUnlockedCells="1"/>
  <mergeCells count="8">
    <mergeCell ref="J43:R47"/>
    <mergeCell ref="J15:R18"/>
    <mergeCell ref="J36:R41"/>
    <mergeCell ref="L3:O3"/>
    <mergeCell ref="J20:R23"/>
    <mergeCell ref="J24:R26"/>
    <mergeCell ref="J5:R14"/>
    <mergeCell ref="J28:R35"/>
  </mergeCell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B3CEC-EB8B-480C-98B2-77ABF4267E16}">
  <sheetPr codeName="Sheet3">
    <pageSetUpPr fitToPage="1"/>
  </sheetPr>
  <dimension ref="A1:AI94"/>
  <sheetViews>
    <sheetView workbookViewId="0">
      <pane xSplit="1" ySplit="8" topLeftCell="AB70" activePane="bottomRight" state="frozen"/>
      <selection pane="topRight" activeCell="B1" sqref="B1"/>
      <selection pane="bottomLeft" activeCell="A10" sqref="A10"/>
      <selection pane="bottomRight" activeCell="AG74" sqref="AG74"/>
    </sheetView>
  </sheetViews>
  <sheetFormatPr defaultRowHeight="14.4" x14ac:dyDescent="0.3"/>
  <cols>
    <col min="1" max="1" width="40.44140625" customWidth="1"/>
    <col min="2" max="2" width="15.6640625" customWidth="1"/>
    <col min="3" max="3" width="8.6640625" style="41"/>
    <col min="4" max="4" width="16.5546875" customWidth="1"/>
    <col min="5" max="5" width="9.6640625" customWidth="1"/>
    <col min="6" max="21" width="12.33203125" bestFit="1" customWidth="1"/>
    <col min="22" max="33" width="13.5546875" bestFit="1" customWidth="1"/>
  </cols>
  <sheetData>
    <row r="1" spans="1:33" ht="11.7" customHeight="1" x14ac:dyDescent="0.3">
      <c r="A1" s="76"/>
      <c r="B1" s="4"/>
      <c r="C1" s="32"/>
      <c r="D1" s="4"/>
      <c r="E1" s="4"/>
      <c r="F1" s="4"/>
      <c r="G1" s="4"/>
      <c r="H1" s="4"/>
      <c r="I1" s="4"/>
      <c r="J1" s="4"/>
      <c r="K1" s="4"/>
      <c r="L1" s="4"/>
      <c r="M1" s="4"/>
      <c r="N1" s="4"/>
      <c r="O1" s="4"/>
      <c r="P1" s="4"/>
      <c r="Q1" s="4"/>
      <c r="R1" s="4"/>
      <c r="S1" s="4"/>
      <c r="T1" s="4"/>
      <c r="U1" s="4"/>
      <c r="V1" s="4"/>
      <c r="W1" s="4"/>
      <c r="X1" s="4"/>
      <c r="Y1" s="4"/>
      <c r="Z1" s="4"/>
      <c r="AA1" s="4"/>
      <c r="AB1" s="4"/>
      <c r="AC1" s="4"/>
      <c r="AD1" s="4"/>
      <c r="AE1" s="4"/>
      <c r="AF1" s="4"/>
      <c r="AG1" s="4"/>
    </row>
    <row r="2" spans="1:33" ht="28.5" customHeight="1" x14ac:dyDescent="0.7">
      <c r="A2" s="76"/>
      <c r="B2" s="4"/>
      <c r="C2" s="32"/>
      <c r="D2" s="4"/>
      <c r="E2" s="5" t="s">
        <v>230</v>
      </c>
      <c r="F2" s="4"/>
      <c r="G2" s="4"/>
      <c r="H2" s="4"/>
      <c r="I2" s="4"/>
      <c r="J2" s="4"/>
      <c r="K2" s="4"/>
      <c r="L2" s="4"/>
      <c r="M2" s="4"/>
      <c r="N2" s="4"/>
      <c r="O2" s="4"/>
      <c r="P2" s="4"/>
      <c r="Q2" s="4"/>
      <c r="R2" s="4"/>
      <c r="S2" s="4"/>
      <c r="T2" s="4"/>
      <c r="U2" s="4"/>
      <c r="V2" s="4"/>
      <c r="W2" s="4"/>
      <c r="X2" s="4"/>
      <c r="Y2" s="4"/>
      <c r="Z2" s="4"/>
      <c r="AA2" s="4"/>
      <c r="AB2" s="4"/>
      <c r="AC2" s="4"/>
      <c r="AD2" s="4"/>
      <c r="AE2" s="4"/>
      <c r="AF2" s="4"/>
      <c r="AG2" s="4"/>
    </row>
    <row r="3" spans="1:33" ht="4.5" hidden="1" customHeight="1" x14ac:dyDescent="0.3">
      <c r="A3" s="76"/>
      <c r="B3" s="4"/>
      <c r="C3" s="32"/>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idden="1" x14ac:dyDescent="0.3">
      <c r="A4" s="76"/>
      <c r="B4" s="4"/>
      <c r="C4" s="32"/>
      <c r="D4" s="4"/>
      <c r="E4" s="4"/>
      <c r="F4" s="4"/>
      <c r="G4" s="4"/>
      <c r="H4" s="4"/>
      <c r="I4" s="57">
        <f>+H5+1</f>
        <v>6</v>
      </c>
      <c r="J4" s="4"/>
      <c r="K4" s="4"/>
      <c r="L4" s="4"/>
      <c r="M4" s="4"/>
      <c r="N4" s="4"/>
      <c r="O4" s="4"/>
      <c r="P4" s="4"/>
      <c r="Q4" s="4"/>
      <c r="R4" s="4"/>
      <c r="S4" s="4"/>
      <c r="T4" s="4"/>
      <c r="U4" s="4"/>
      <c r="V4" s="4"/>
      <c r="W4" s="4"/>
      <c r="X4" s="4"/>
      <c r="Y4" s="4"/>
      <c r="Z4" s="4"/>
      <c r="AA4" s="4"/>
      <c r="AB4" s="4"/>
      <c r="AC4" s="4"/>
      <c r="AD4" s="4"/>
      <c r="AE4" s="4"/>
      <c r="AF4" s="4"/>
      <c r="AG4" s="4"/>
    </row>
    <row r="5" spans="1:33" ht="27.6" x14ac:dyDescent="0.3">
      <c r="A5" s="332"/>
      <c r="B5" s="70" t="s">
        <v>229</v>
      </c>
      <c r="C5" s="33"/>
      <c r="D5" s="22">
        <v>1</v>
      </c>
      <c r="E5" s="22">
        <f>+D5+1</f>
        <v>2</v>
      </c>
      <c r="F5" s="22">
        <f t="shared" ref="F5:AG5" si="0">+E5+1</f>
        <v>3</v>
      </c>
      <c r="G5" s="22">
        <f t="shared" si="0"/>
        <v>4</v>
      </c>
      <c r="H5" s="22">
        <f t="shared" si="0"/>
        <v>5</v>
      </c>
      <c r="I5" s="22">
        <f t="shared" si="0"/>
        <v>6</v>
      </c>
      <c r="J5" s="22">
        <f>+I4+1</f>
        <v>7</v>
      </c>
      <c r="K5" s="22">
        <f t="shared" si="0"/>
        <v>8</v>
      </c>
      <c r="L5" s="22">
        <f t="shared" si="0"/>
        <v>9</v>
      </c>
      <c r="M5" s="22">
        <f t="shared" si="0"/>
        <v>10</v>
      </c>
      <c r="N5" s="22">
        <f t="shared" si="0"/>
        <v>11</v>
      </c>
      <c r="O5" s="22">
        <f t="shared" si="0"/>
        <v>12</v>
      </c>
      <c r="P5" s="22">
        <f t="shared" si="0"/>
        <v>13</v>
      </c>
      <c r="Q5" s="22">
        <f t="shared" si="0"/>
        <v>14</v>
      </c>
      <c r="R5" s="22">
        <f t="shared" si="0"/>
        <v>15</v>
      </c>
      <c r="S5" s="22">
        <f t="shared" si="0"/>
        <v>16</v>
      </c>
      <c r="T5" s="22">
        <f t="shared" si="0"/>
        <v>17</v>
      </c>
      <c r="U5" s="22">
        <f t="shared" si="0"/>
        <v>18</v>
      </c>
      <c r="V5" s="22">
        <f t="shared" si="0"/>
        <v>19</v>
      </c>
      <c r="W5" s="22">
        <f t="shared" si="0"/>
        <v>20</v>
      </c>
      <c r="X5" s="22">
        <f t="shared" si="0"/>
        <v>21</v>
      </c>
      <c r="Y5" s="22">
        <f t="shared" si="0"/>
        <v>22</v>
      </c>
      <c r="Z5" s="22">
        <f t="shared" si="0"/>
        <v>23</v>
      </c>
      <c r="AA5" s="22">
        <f t="shared" si="0"/>
        <v>24</v>
      </c>
      <c r="AB5" s="22">
        <f t="shared" si="0"/>
        <v>25</v>
      </c>
      <c r="AC5" s="22">
        <f t="shared" si="0"/>
        <v>26</v>
      </c>
      <c r="AD5" s="22">
        <f t="shared" si="0"/>
        <v>27</v>
      </c>
      <c r="AE5" s="22">
        <f t="shared" si="0"/>
        <v>28</v>
      </c>
      <c r="AF5" s="22">
        <f t="shared" si="0"/>
        <v>29</v>
      </c>
      <c r="AG5" s="22">
        <f t="shared" si="0"/>
        <v>30</v>
      </c>
    </row>
    <row r="6" spans="1:33" ht="27.6" x14ac:dyDescent="0.3">
      <c r="A6" s="333"/>
      <c r="B6" s="71" t="s">
        <v>228</v>
      </c>
      <c r="C6" s="42"/>
      <c r="D6" s="22">
        <f ca="1">DATEDIF('Input Form'!$D$23, TODAY(), "y")</f>
        <v>124</v>
      </c>
      <c r="E6" s="22">
        <f ca="1">+D6+1</f>
        <v>125</v>
      </c>
      <c r="F6" s="22">
        <f t="shared" ref="F6:AG7" ca="1" si="1">+E6+1</f>
        <v>126</v>
      </c>
      <c r="G6" s="22">
        <f t="shared" ca="1" si="1"/>
        <v>127</v>
      </c>
      <c r="H6" s="22">
        <f t="shared" ca="1" si="1"/>
        <v>128</v>
      </c>
      <c r="I6" s="22">
        <f t="shared" ca="1" si="1"/>
        <v>129</v>
      </c>
      <c r="J6" s="22">
        <f t="shared" ca="1" si="1"/>
        <v>130</v>
      </c>
      <c r="K6" s="22">
        <f t="shared" ca="1" si="1"/>
        <v>131</v>
      </c>
      <c r="L6" s="22">
        <f t="shared" ca="1" si="1"/>
        <v>132</v>
      </c>
      <c r="M6" s="22">
        <f t="shared" ca="1" si="1"/>
        <v>133</v>
      </c>
      <c r="N6" s="22">
        <f t="shared" ca="1" si="1"/>
        <v>134</v>
      </c>
      <c r="O6" s="22">
        <f t="shared" ca="1" si="1"/>
        <v>135</v>
      </c>
      <c r="P6" s="22">
        <f t="shared" ca="1" si="1"/>
        <v>136</v>
      </c>
      <c r="Q6" s="22">
        <f t="shared" ca="1" si="1"/>
        <v>137</v>
      </c>
      <c r="R6" s="22">
        <f t="shared" ca="1" si="1"/>
        <v>138</v>
      </c>
      <c r="S6" s="22">
        <f t="shared" ca="1" si="1"/>
        <v>139</v>
      </c>
      <c r="T6" s="22">
        <f t="shared" ca="1" si="1"/>
        <v>140</v>
      </c>
      <c r="U6" s="22">
        <f t="shared" ca="1" si="1"/>
        <v>141</v>
      </c>
      <c r="V6" s="22">
        <f t="shared" ca="1" si="1"/>
        <v>142</v>
      </c>
      <c r="W6" s="22">
        <f t="shared" ca="1" si="1"/>
        <v>143</v>
      </c>
      <c r="X6" s="22">
        <f t="shared" ca="1" si="1"/>
        <v>144</v>
      </c>
      <c r="Y6" s="22">
        <f t="shared" ca="1" si="1"/>
        <v>145</v>
      </c>
      <c r="Z6" s="22">
        <f t="shared" ca="1" si="1"/>
        <v>146</v>
      </c>
      <c r="AA6" s="22">
        <f t="shared" ca="1" si="1"/>
        <v>147</v>
      </c>
      <c r="AB6" s="22">
        <f t="shared" ca="1" si="1"/>
        <v>148</v>
      </c>
      <c r="AC6" s="22">
        <f t="shared" ca="1" si="1"/>
        <v>149</v>
      </c>
      <c r="AD6" s="22">
        <f t="shared" ca="1" si="1"/>
        <v>150</v>
      </c>
      <c r="AE6" s="22">
        <f t="shared" ca="1" si="1"/>
        <v>151</v>
      </c>
      <c r="AF6" s="22">
        <f t="shared" ca="1" si="1"/>
        <v>152</v>
      </c>
      <c r="AG6" s="22">
        <f t="shared" ca="1" si="1"/>
        <v>153</v>
      </c>
    </row>
    <row r="7" spans="1:33" s="61" customFormat="1" x14ac:dyDescent="0.3">
      <c r="A7" s="334"/>
      <c r="B7" s="72" t="s">
        <v>182</v>
      </c>
      <c r="C7" s="59"/>
      <c r="D7" s="60">
        <f>YEAR('Input Form'!D19)</f>
        <v>1900</v>
      </c>
      <c r="E7" s="60">
        <f>+D7+1</f>
        <v>1901</v>
      </c>
      <c r="F7" s="60">
        <f t="shared" si="1"/>
        <v>1902</v>
      </c>
      <c r="G7" s="60">
        <f t="shared" si="1"/>
        <v>1903</v>
      </c>
      <c r="H7" s="60">
        <f t="shared" si="1"/>
        <v>1904</v>
      </c>
      <c r="I7" s="60">
        <f t="shared" si="1"/>
        <v>1905</v>
      </c>
      <c r="J7" s="60">
        <f t="shared" si="1"/>
        <v>1906</v>
      </c>
      <c r="K7" s="60">
        <f t="shared" si="1"/>
        <v>1907</v>
      </c>
      <c r="L7" s="60">
        <f t="shared" si="1"/>
        <v>1908</v>
      </c>
      <c r="M7" s="60">
        <f t="shared" si="1"/>
        <v>1909</v>
      </c>
      <c r="N7" s="60">
        <f t="shared" si="1"/>
        <v>1910</v>
      </c>
      <c r="O7" s="60">
        <f t="shared" si="1"/>
        <v>1911</v>
      </c>
      <c r="P7" s="60">
        <f t="shared" si="1"/>
        <v>1912</v>
      </c>
      <c r="Q7" s="60">
        <f t="shared" si="1"/>
        <v>1913</v>
      </c>
      <c r="R7" s="60">
        <f t="shared" si="1"/>
        <v>1914</v>
      </c>
      <c r="S7" s="60">
        <f t="shared" si="1"/>
        <v>1915</v>
      </c>
      <c r="T7" s="60">
        <f t="shared" si="1"/>
        <v>1916</v>
      </c>
      <c r="U7" s="60">
        <f t="shared" si="1"/>
        <v>1917</v>
      </c>
      <c r="V7" s="60">
        <f t="shared" si="1"/>
        <v>1918</v>
      </c>
      <c r="W7" s="60">
        <f t="shared" si="1"/>
        <v>1919</v>
      </c>
      <c r="X7" s="60">
        <f t="shared" si="1"/>
        <v>1920</v>
      </c>
      <c r="Y7" s="60">
        <f t="shared" si="1"/>
        <v>1921</v>
      </c>
      <c r="Z7" s="60">
        <f t="shared" si="1"/>
        <v>1922</v>
      </c>
      <c r="AA7" s="60">
        <f t="shared" si="1"/>
        <v>1923</v>
      </c>
      <c r="AB7" s="60">
        <f t="shared" si="1"/>
        <v>1924</v>
      </c>
      <c r="AC7" s="60">
        <f t="shared" si="1"/>
        <v>1925</v>
      </c>
      <c r="AD7" s="60">
        <f t="shared" si="1"/>
        <v>1926</v>
      </c>
      <c r="AE7" s="60">
        <f t="shared" si="1"/>
        <v>1927</v>
      </c>
      <c r="AF7" s="60">
        <f t="shared" si="1"/>
        <v>1928</v>
      </c>
      <c r="AG7" s="60">
        <f t="shared" si="1"/>
        <v>1929</v>
      </c>
    </row>
    <row r="8" spans="1:33" ht="29.4" thickBot="1" x14ac:dyDescent="0.35">
      <c r="A8" s="14" t="s">
        <v>197</v>
      </c>
      <c r="B8" s="14" t="s">
        <v>227</v>
      </c>
      <c r="C8" s="34" t="s">
        <v>158</v>
      </c>
      <c r="D8" s="23"/>
      <c r="E8" s="23"/>
      <c r="F8" s="23"/>
      <c r="G8" s="23"/>
      <c r="H8" s="23"/>
      <c r="I8" s="23"/>
      <c r="J8" s="23"/>
      <c r="K8" s="23"/>
      <c r="L8" s="23"/>
      <c r="M8" s="23"/>
      <c r="N8" s="23"/>
      <c r="O8" s="23"/>
      <c r="P8" s="23"/>
      <c r="Q8" s="23"/>
      <c r="R8" s="23"/>
      <c r="S8" s="23"/>
      <c r="T8" s="23"/>
      <c r="U8" s="23"/>
      <c r="V8" s="23"/>
      <c r="W8" s="24"/>
      <c r="X8" s="24"/>
      <c r="Y8" s="24"/>
      <c r="Z8" s="24"/>
      <c r="AA8" s="24"/>
      <c r="AB8" s="24"/>
      <c r="AC8" s="24"/>
      <c r="AD8" s="24"/>
      <c r="AE8" s="24"/>
      <c r="AF8" s="24"/>
      <c r="AG8" s="24"/>
    </row>
    <row r="9" spans="1:33" x14ac:dyDescent="0.3">
      <c r="A9" s="73" t="s">
        <v>198</v>
      </c>
      <c r="B9" s="15"/>
      <c r="C9" s="3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row>
    <row r="10" spans="1:33" ht="15.6" customHeight="1" x14ac:dyDescent="0.3">
      <c r="A10" s="17" t="str">
        <f>+'Input Form'!B97</f>
        <v>Programme ontarien de soutien aux personnes handicapées (POSPH)</v>
      </c>
      <c r="B10" s="6"/>
      <c r="C10" s="64">
        <f>+'Input Form'!$E$112</f>
        <v>0</v>
      </c>
      <c r="D10" s="244">
        <f ca="1">IF(D$6&lt;65,'Input Form'!$E97,0)*(1+$C10)^(D$5-1)</f>
        <v>0</v>
      </c>
      <c r="E10" s="244">
        <f ca="1">IF(E$6&lt;65,'Input Form'!$E97,0)*(1+$C10)^(E$5-1)</f>
        <v>0</v>
      </c>
      <c r="F10" s="244">
        <f ca="1">IF(F$6&lt;65,'Input Form'!$E97,0)*(1+$C10)^(F$5-1)</f>
        <v>0</v>
      </c>
      <c r="G10" s="244">
        <f ca="1">IF(G$6&lt;65,'Input Form'!$E97,0)*(1+$C10)^(G$5-1)</f>
        <v>0</v>
      </c>
      <c r="H10" s="244">
        <f ca="1">IF(H$6&lt;65,'Input Form'!$E97,0)*(1+$C10)^(H$5-1)</f>
        <v>0</v>
      </c>
      <c r="I10" s="244">
        <f ca="1">IF(I$6&lt;65,'Input Form'!$E97,0)*(1+$C10)^(I$5-1)</f>
        <v>0</v>
      </c>
      <c r="J10" s="244">
        <f ca="1">IF(J$6&lt;65,'Input Form'!$E97,0)*(1+$C10)^(J$5-1)</f>
        <v>0</v>
      </c>
      <c r="K10" s="244">
        <f ca="1">IF(K$6&lt;65,'Input Form'!$E97,0)*(1+$C10)^(K$5-1)</f>
        <v>0</v>
      </c>
      <c r="L10" s="244">
        <f ca="1">IF(L$6&lt;65,'Input Form'!$E97,0)*(1+$C10)^(L$5-1)</f>
        <v>0</v>
      </c>
      <c r="M10" s="244">
        <f ca="1">IF(M$6&lt;65,'Input Form'!$E97,0)*(1+$C10)^(M$5-1)</f>
        <v>0</v>
      </c>
      <c r="N10" s="244">
        <f ca="1">IF(N$6&lt;65,'Input Form'!$E97,0)*(1+$C10)^(N$5-1)</f>
        <v>0</v>
      </c>
      <c r="O10" s="244">
        <f ca="1">IF(O$6&lt;65,'Input Form'!$E97,0)*(1+$C10)^(O$5-1)</f>
        <v>0</v>
      </c>
      <c r="P10" s="244">
        <f ca="1">IF(P$6&lt;65,'Input Form'!$E97,0)*(1+$C10)^(P$5-1)</f>
        <v>0</v>
      </c>
      <c r="Q10" s="244">
        <f ca="1">IF(Q$6&lt;65,'Input Form'!$E97,0)*(1+$C10)^(Q$5-1)</f>
        <v>0</v>
      </c>
      <c r="R10" s="244">
        <f ca="1">IF(R$6&lt;65,'Input Form'!$E97,0)*(1+$C10)^(R$5-1)</f>
        <v>0</v>
      </c>
      <c r="S10" s="244">
        <f ca="1">IF(S$6&lt;65,'Input Form'!$E97,0)*(1+$C10)^(S$5-1)</f>
        <v>0</v>
      </c>
      <c r="T10" s="244">
        <f ca="1">IF(T$6&lt;65,'Input Form'!$E97,0)*(1+$C10)^(T$5-1)</f>
        <v>0</v>
      </c>
      <c r="U10" s="244">
        <f ca="1">IF(U$6&lt;65,'Input Form'!$E97,0)*(1+$C10)^(U$5-1)</f>
        <v>0</v>
      </c>
      <c r="V10" s="244">
        <f ca="1">IF(V$6&lt;65,'Input Form'!$E97,0)*(1+$C10)^(V$5-1)</f>
        <v>0</v>
      </c>
      <c r="W10" s="228">
        <f ca="1">IF(W$6&lt;65,'Input Form'!$E97,0)*(1+$C10)^(W$5-1)</f>
        <v>0</v>
      </c>
      <c r="X10" s="228">
        <f ca="1">IF(X$6&lt;65,'Input Form'!$E97,0)*(1+$C10)^(X$5-1)</f>
        <v>0</v>
      </c>
      <c r="Y10" s="228">
        <f ca="1">IF(Y$6&lt;65,'Input Form'!$E97,0)*(1+$C10)^(Y$5-1)</f>
        <v>0</v>
      </c>
      <c r="Z10" s="228">
        <f ca="1">IF(Z$6&lt;65,'Input Form'!$E97,0)*(1+$C10)^(Z$5-1)</f>
        <v>0</v>
      </c>
      <c r="AA10" s="228">
        <f ca="1">IF(AA$6&lt;65,'Input Form'!$E97,0)*(1+$C10)^(AA$5-1)</f>
        <v>0</v>
      </c>
      <c r="AB10" s="228">
        <f ca="1">IF(AB$6&lt;65,'Input Form'!$E97,0)*(1+$C10)^(AB$5-1)</f>
        <v>0</v>
      </c>
      <c r="AC10" s="228">
        <f ca="1">IF(AC$6&lt;65,'Input Form'!$E97,0)*(1+$C10)^(AC$5-1)</f>
        <v>0</v>
      </c>
      <c r="AD10" s="228">
        <f ca="1">IF(AD$6&lt;65,'Input Form'!$E97,0)*(1+$C10)^(AD$5-1)</f>
        <v>0</v>
      </c>
      <c r="AE10" s="228">
        <f ca="1">IF(AE$6&lt;65,'Input Form'!$E97,0)*(1+$C10)^(AE$5-1)</f>
        <v>0</v>
      </c>
      <c r="AF10" s="228">
        <f ca="1">IF(AF$6&lt;65,'Input Form'!$E97,0)*(1+$C10)^(AF$5-1)</f>
        <v>0</v>
      </c>
      <c r="AG10" s="228">
        <f ca="1">IF(AG$6&lt;65,'Input Form'!$E97,0)*(1+$C10)^(AG$5-1)</f>
        <v>0</v>
      </c>
    </row>
    <row r="11" spans="1:33" s="61" customFormat="1" ht="30.6" customHeight="1" x14ac:dyDescent="0.3">
      <c r="A11" s="62" t="s">
        <v>199</v>
      </c>
      <c r="B11" s="63"/>
      <c r="C11" s="64">
        <f>+'Input Form'!$E$112</f>
        <v>0</v>
      </c>
      <c r="D11" s="245">
        <f ca="1">IF(D$6&lt;65,'Input Form'!$E98,0)*(1+$C11)^(D$5-1)</f>
        <v>0</v>
      </c>
      <c r="E11" s="245">
        <f ca="1">IF(E$6&lt;65,'Input Form'!$E98,0)*(1+$C11)^(E$5-1)</f>
        <v>0</v>
      </c>
      <c r="F11" s="245">
        <f ca="1">IF(F$6&lt;65,'Input Form'!$E98,0)*(1+$C11)^(F$5-1)</f>
        <v>0</v>
      </c>
      <c r="G11" s="245">
        <f ca="1">IF(G$6&lt;65,'Input Form'!$E98,0)*(1+$C11)^(G$5-1)</f>
        <v>0</v>
      </c>
      <c r="H11" s="245">
        <f ca="1">IF(H$6&lt;65,'Input Form'!$E98,0)*(1+$C11)^(H$5-1)</f>
        <v>0</v>
      </c>
      <c r="I11" s="245">
        <f ca="1">IF(I$6&lt;65,'Input Form'!$E98,0)*(1+$C11)^(I$5-1)</f>
        <v>0</v>
      </c>
      <c r="J11" s="245">
        <f ca="1">IF(J$6&lt;65,'Input Form'!$E98,0)*(1+$C11)^(J$5-1)</f>
        <v>0</v>
      </c>
      <c r="K11" s="245">
        <f ca="1">IF(K$6&lt;65,'Input Form'!$E98,0)*(1+$C11)^(K$5-1)</f>
        <v>0</v>
      </c>
      <c r="L11" s="245">
        <f ca="1">IF(L$6&lt;65,'Input Form'!$E98,0)*(1+$C11)^(L$5-1)</f>
        <v>0</v>
      </c>
      <c r="M11" s="245">
        <f ca="1">IF(M$6&lt;65,'Input Form'!$E98,0)*(1+$C11)^(M$5-1)</f>
        <v>0</v>
      </c>
      <c r="N11" s="245">
        <f ca="1">IF(N$6&lt;65,'Input Form'!$E98,0)*(1+$C11)^(N$5-1)</f>
        <v>0</v>
      </c>
      <c r="O11" s="245">
        <f ca="1">IF(O$6&lt;65,'Input Form'!$E98,0)*(1+$C11)^(O$5-1)</f>
        <v>0</v>
      </c>
      <c r="P11" s="245">
        <f ca="1">IF(P$6&lt;65,'Input Form'!$E98,0)*(1+$C11)^(P$5-1)</f>
        <v>0</v>
      </c>
      <c r="Q11" s="245">
        <f ca="1">IF(Q$6&lt;65,'Input Form'!$E98,0)*(1+$C11)^(Q$5-1)</f>
        <v>0</v>
      </c>
      <c r="R11" s="245">
        <f ca="1">IF(R$6&lt;65,'Input Form'!$E98,0)*(1+$C11)^(R$5-1)</f>
        <v>0</v>
      </c>
      <c r="S11" s="245">
        <f ca="1">IF(S$6&lt;65,'Input Form'!$E98,0)*(1+$C11)^(S$5-1)</f>
        <v>0</v>
      </c>
      <c r="T11" s="245">
        <f ca="1">IF(T$6&lt;65,'Input Form'!$E98,0)*(1+$C11)^(T$5-1)</f>
        <v>0</v>
      </c>
      <c r="U11" s="245">
        <f ca="1">IF(U$6&lt;65,'Input Form'!$E98,0)*(1+$C11)^(U$5-1)</f>
        <v>0</v>
      </c>
      <c r="V11" s="245">
        <f ca="1">IF(V$6&lt;65,'Input Form'!$E98,0)*(1+$C11)^(V$5-1)</f>
        <v>0</v>
      </c>
      <c r="W11" s="229">
        <f ca="1">IF(W$6&lt;65,'Input Form'!$E98,0)*(1+$C11)^(W$5-1)</f>
        <v>0</v>
      </c>
      <c r="X11" s="229">
        <f ca="1">IF(X$6&lt;65,'Input Form'!$E98,0)*(1+$C11)^(X$5-1)</f>
        <v>0</v>
      </c>
      <c r="Y11" s="229">
        <f ca="1">IF(Y$6&lt;65,'Input Form'!$E98,0)*(1+$C11)^(Y$5-1)</f>
        <v>0</v>
      </c>
      <c r="Z11" s="229">
        <f ca="1">IF(Z$6&lt;65,'Input Form'!$E98,0)*(1+$C11)^(Z$5-1)</f>
        <v>0</v>
      </c>
      <c r="AA11" s="229">
        <f ca="1">IF(AA$6&lt;65,'Input Form'!$E98,0)*(1+$C11)^(AA$5-1)</f>
        <v>0</v>
      </c>
      <c r="AB11" s="229">
        <f ca="1">IF(AB$6&lt;65,'Input Form'!$E98,0)*(1+$C11)^(AB$5-1)</f>
        <v>0</v>
      </c>
      <c r="AC11" s="229">
        <f ca="1">IF(AC$6&lt;65,'Input Form'!$E98,0)*(1+$C11)^(AC$5-1)</f>
        <v>0</v>
      </c>
      <c r="AD11" s="229">
        <f ca="1">IF(AD$6&lt;65,'Input Form'!$E98,0)*(1+$C11)^(AD$5-1)</f>
        <v>0</v>
      </c>
      <c r="AE11" s="229">
        <f ca="1">IF(AE$6&lt;65,'Input Form'!$E98,0)*(1+$C11)^(AE$5-1)</f>
        <v>0</v>
      </c>
      <c r="AF11" s="229">
        <f ca="1">IF(AF$6&lt;65,'Input Form'!$E98,0)*(1+$C11)^(AF$5-1)</f>
        <v>0</v>
      </c>
      <c r="AG11" s="229">
        <f ca="1">IF(AG$6&lt;65,'Input Form'!$E98,0)*(1+$C11)^(AG$5-1)</f>
        <v>0</v>
      </c>
    </row>
    <row r="12" spans="1:33" ht="15.6" customHeight="1" x14ac:dyDescent="0.3">
      <c r="A12" s="17" t="str">
        <f>+'Input Form'!B99</f>
        <v>Emploi si vous êtes bénéficiaire du POSPH</v>
      </c>
      <c r="B12" s="11"/>
      <c r="C12" s="64">
        <f>+'Input Form'!$E$112</f>
        <v>0</v>
      </c>
      <c r="D12" s="244">
        <f ca="1">IF(D$6&lt;65,'Input Form'!$E99,0)*(1+$C12)^(D$5-1)</f>
        <v>0</v>
      </c>
      <c r="E12" s="244">
        <f ca="1">IF(E$6&lt;65,'Input Form'!$E99,0)*(1+$C12)^(E$5-1)</f>
        <v>0</v>
      </c>
      <c r="F12" s="244">
        <f ca="1">IF(F$6&lt;65,'Input Form'!$E99,0)*(1+$C12)^(F$5-1)</f>
        <v>0</v>
      </c>
      <c r="G12" s="244">
        <f ca="1">IF(G$6&lt;65,'Input Form'!$E99,0)*(1+$C12)^(G$5-1)</f>
        <v>0</v>
      </c>
      <c r="H12" s="244">
        <f ca="1">IF(H$6&lt;65,'Input Form'!$E99,0)*(1+$C12)^(H$5-1)</f>
        <v>0</v>
      </c>
      <c r="I12" s="244">
        <f ca="1">IF(I$6&lt;65,'Input Form'!$E99,0)*(1+$C12)^(I$5-1)</f>
        <v>0</v>
      </c>
      <c r="J12" s="244">
        <f ca="1">IF(J$6&lt;65,'Input Form'!$E99,0)*(1+$C12)^(J$5-1)</f>
        <v>0</v>
      </c>
      <c r="K12" s="244">
        <f ca="1">IF(K$6&lt;65,'Input Form'!$E99,0)*(1+$C12)^(K$5-1)</f>
        <v>0</v>
      </c>
      <c r="L12" s="244">
        <f ca="1">IF(L$6&lt;65,'Input Form'!$E99,0)*(1+$C12)^(L$5-1)</f>
        <v>0</v>
      </c>
      <c r="M12" s="244">
        <f ca="1">IF(M$6&lt;65,'Input Form'!$E99,0)*(1+$C12)^(M$5-1)</f>
        <v>0</v>
      </c>
      <c r="N12" s="244">
        <f ca="1">IF(N$6&lt;65,'Input Form'!$E99,0)*(1+$C12)^(N$5-1)</f>
        <v>0</v>
      </c>
      <c r="O12" s="244">
        <f ca="1">IF(O$6&lt;65,'Input Form'!$E99,0)*(1+$C12)^(O$5-1)</f>
        <v>0</v>
      </c>
      <c r="P12" s="244">
        <f ca="1">IF(P$6&lt;65,'Input Form'!$E99,0)*(1+$C12)^(P$5-1)</f>
        <v>0</v>
      </c>
      <c r="Q12" s="244">
        <f ca="1">IF(Q$6&lt;65,'Input Form'!$E99,0)*(1+$C12)^(Q$5-1)</f>
        <v>0</v>
      </c>
      <c r="R12" s="244">
        <f ca="1">IF(R$6&lt;65,'Input Form'!$E99,0)*(1+$C12)^(R$5-1)</f>
        <v>0</v>
      </c>
      <c r="S12" s="244">
        <f ca="1">IF(S$6&lt;65,'Input Form'!$E99,0)*(1+$C12)^(S$5-1)</f>
        <v>0</v>
      </c>
      <c r="T12" s="244">
        <f ca="1">IF(T$6&lt;65,'Input Form'!$E99,0)*(1+$C12)^(T$5-1)</f>
        <v>0</v>
      </c>
      <c r="U12" s="244">
        <f ca="1">IF(U$6&lt;65,'Input Form'!$E99,0)*(1+$C12)^(U$5-1)</f>
        <v>0</v>
      </c>
      <c r="V12" s="244">
        <f ca="1">IF(V$6&lt;65,'Input Form'!$E99,0)*(1+$C12)^(V$5-1)</f>
        <v>0</v>
      </c>
      <c r="W12" s="228">
        <f ca="1">IF(W$6&lt;65,'Input Form'!$E99,0)*(1+$C12)^(W$5-1)</f>
        <v>0</v>
      </c>
      <c r="X12" s="228">
        <f ca="1">IF(X$6&lt;65,'Input Form'!$E99,0)*(1+$C12)^(X$5-1)</f>
        <v>0</v>
      </c>
      <c r="Y12" s="228">
        <f ca="1">IF(Y$6&lt;65,'Input Form'!$E99,0)*(1+$C12)^(Y$5-1)</f>
        <v>0</v>
      </c>
      <c r="Z12" s="228">
        <f ca="1">IF(Z$6&lt;65,'Input Form'!$E99,0)*(1+$C12)^(Z$5-1)</f>
        <v>0</v>
      </c>
      <c r="AA12" s="228">
        <f ca="1">IF(AA$6&lt;65,'Input Form'!$E99,0)*(1+$C12)^(AA$5-1)</f>
        <v>0</v>
      </c>
      <c r="AB12" s="228">
        <f ca="1">IF(AB$6&lt;65,'Input Form'!$E99,0)*(1+$C12)^(AB$5-1)</f>
        <v>0</v>
      </c>
      <c r="AC12" s="228">
        <f ca="1">IF(AC$6&lt;65,'Input Form'!$E99,0)*(1+$C12)^(AC$5-1)</f>
        <v>0</v>
      </c>
      <c r="AD12" s="228">
        <f ca="1">IF(AD$6&lt;65,'Input Form'!$E99,0)*(1+$C12)^(AD$5-1)</f>
        <v>0</v>
      </c>
      <c r="AE12" s="228">
        <f ca="1">IF(AE$6&lt;65,'Input Form'!$E99,0)*(1+$C12)^(AE$5-1)</f>
        <v>0</v>
      </c>
      <c r="AF12" s="228">
        <f ca="1">IF(AF$6&lt;65,'Input Form'!$E99,0)*(1+$C12)^(AF$5-1)</f>
        <v>0</v>
      </c>
      <c r="AG12" s="228">
        <f ca="1">IF(AG$6&lt;65,'Input Form'!$E99,0)*(1+$C12)^(AG$5-1)</f>
        <v>0</v>
      </c>
    </row>
    <row r="13" spans="1:33" ht="15.6" customHeight="1" x14ac:dyDescent="0.3">
      <c r="A13" s="17" t="str">
        <f>+'Input Form'!B100</f>
        <v>Prestations liées au travail (POSPH)</v>
      </c>
      <c r="B13" s="11"/>
      <c r="C13" s="64">
        <f>+'Input Form'!$E$112</f>
        <v>0</v>
      </c>
      <c r="D13" s="244">
        <f ca="1">IF(D$6&lt;65,'Input Form'!$E100,0)*(1+$C13)^(D$5-1)</f>
        <v>0</v>
      </c>
      <c r="E13" s="244">
        <f ca="1">IF(E$6&lt;65,'Input Form'!$E100,0)*(1+$C13)^(E$5-1)</f>
        <v>0</v>
      </c>
      <c r="F13" s="244">
        <f ca="1">IF(F$6&lt;65,'Input Form'!$E100,0)*(1+$C13)^(F$5-1)</f>
        <v>0</v>
      </c>
      <c r="G13" s="244">
        <f ca="1">IF(G$6&lt;65,'Input Form'!$E100,0)*(1+$C13)^(G$5-1)</f>
        <v>0</v>
      </c>
      <c r="H13" s="244">
        <f ca="1">IF(H$6&lt;65,'Input Form'!$E100,0)*(1+$C13)^(H$5-1)</f>
        <v>0</v>
      </c>
      <c r="I13" s="244">
        <f ca="1">IF(I$6&lt;65,'Input Form'!$E100,0)*(1+$C13)^(I$5-1)</f>
        <v>0</v>
      </c>
      <c r="J13" s="244">
        <f ca="1">IF(J$6&lt;65,'Input Form'!$E100,0)*(1+$C13)^(J$5-1)</f>
        <v>0</v>
      </c>
      <c r="K13" s="244">
        <f ca="1">IF(K$6&lt;65,'Input Form'!$E100,0)*(1+$C13)^(K$5-1)</f>
        <v>0</v>
      </c>
      <c r="L13" s="244">
        <f ca="1">IF(L$6&lt;65,'Input Form'!$E100,0)*(1+$C13)^(L$5-1)</f>
        <v>0</v>
      </c>
      <c r="M13" s="244">
        <f ca="1">IF(M$6&lt;65,'Input Form'!$E100,0)*(1+$C13)^(M$5-1)</f>
        <v>0</v>
      </c>
      <c r="N13" s="244">
        <f ca="1">IF(N$6&lt;65,'Input Form'!$E100,0)*(1+$C13)^(N$5-1)</f>
        <v>0</v>
      </c>
      <c r="O13" s="244">
        <f ca="1">IF(O$6&lt;65,'Input Form'!$E100,0)*(1+$C13)^(O$5-1)</f>
        <v>0</v>
      </c>
      <c r="P13" s="244">
        <f ca="1">IF(P$6&lt;65,'Input Form'!$E100,0)*(1+$C13)^(P$5-1)</f>
        <v>0</v>
      </c>
      <c r="Q13" s="244">
        <f ca="1">IF(Q$6&lt;65,'Input Form'!$E100,0)*(1+$C13)^(Q$5-1)</f>
        <v>0</v>
      </c>
      <c r="R13" s="244">
        <f ca="1">IF(R$6&lt;65,'Input Form'!$E100,0)*(1+$C13)^(R$5-1)</f>
        <v>0</v>
      </c>
      <c r="S13" s="244">
        <f ca="1">IF(S$6&lt;65,'Input Form'!$E100,0)*(1+$C13)^(S$5-1)</f>
        <v>0</v>
      </c>
      <c r="T13" s="244">
        <f ca="1">IF(T$6&lt;65,'Input Form'!$E100,0)*(1+$C13)^(T$5-1)</f>
        <v>0</v>
      </c>
      <c r="U13" s="244">
        <f ca="1">IF(U$6&lt;65,'Input Form'!$E100,0)*(1+$C13)^(U$5-1)</f>
        <v>0</v>
      </c>
      <c r="V13" s="244">
        <f ca="1">IF(V$6&lt;65,'Input Form'!$E100,0)*(1+$C13)^(V$5-1)</f>
        <v>0</v>
      </c>
      <c r="W13" s="228">
        <f ca="1">IF(W$6&lt;65,'Input Form'!$E100,0)*(1+$C13)^(W$5-1)</f>
        <v>0</v>
      </c>
      <c r="X13" s="228">
        <f ca="1">IF(X$6&lt;65,'Input Form'!$E100,0)*(1+$C13)^(X$5-1)</f>
        <v>0</v>
      </c>
      <c r="Y13" s="228">
        <f ca="1">IF(Y$6&lt;65,'Input Form'!$E100,0)*(1+$C13)^(Y$5-1)</f>
        <v>0</v>
      </c>
      <c r="Z13" s="228">
        <f ca="1">IF(Z$6&lt;65,'Input Form'!$E100,0)*(1+$C13)^(Z$5-1)</f>
        <v>0</v>
      </c>
      <c r="AA13" s="228">
        <f ca="1">IF(AA$6&lt;65,'Input Form'!$E100,0)*(1+$C13)^(AA$5-1)</f>
        <v>0</v>
      </c>
      <c r="AB13" s="228">
        <f ca="1">IF(AB$6&lt;65,'Input Form'!$E100,0)*(1+$C13)^(AB$5-1)</f>
        <v>0</v>
      </c>
      <c r="AC13" s="228">
        <f ca="1">IF(AC$6&lt;65,'Input Form'!$E100,0)*(1+$C13)^(AC$5-1)</f>
        <v>0</v>
      </c>
      <c r="AD13" s="228">
        <f ca="1">IF(AD$6&lt;65,'Input Form'!$E100,0)*(1+$C13)^(AD$5-1)</f>
        <v>0</v>
      </c>
      <c r="AE13" s="228">
        <f ca="1">IF(AE$6&lt;65,'Input Form'!$E100,0)*(1+$C13)^(AE$5-1)</f>
        <v>0</v>
      </c>
      <c r="AF13" s="228">
        <f ca="1">IF(AF$6&lt;65,'Input Form'!$E100,0)*(1+$C13)^(AF$5-1)</f>
        <v>0</v>
      </c>
      <c r="AG13" s="228">
        <f ca="1">IF(AG$6&lt;65,'Input Form'!$E100,0)*(1+$C13)^(AG$5-1)</f>
        <v>0</v>
      </c>
    </row>
    <row r="14" spans="1:33" s="67" customFormat="1" ht="15.6" customHeight="1" x14ac:dyDescent="0.3">
      <c r="A14" s="65" t="str">
        <f>+'Input Form'!B101</f>
        <v>Pension de la Sécurité de la vieillesse (SV)</v>
      </c>
      <c r="B14" s="66"/>
      <c r="C14" s="64">
        <f>+'Input Form'!$E$112</f>
        <v>0</v>
      </c>
      <c r="D14" s="246">
        <f ca="1">IF(D$6&gt;=65,1709,0)*(1+$C14)^(D$5-1)</f>
        <v>1709</v>
      </c>
      <c r="E14" s="246">
        <f t="shared" ref="E14:AG14" ca="1" si="2">IF(E$6&gt;=65,1709,0)*(1+$C14)^(E$5-1)</f>
        <v>1709</v>
      </c>
      <c r="F14" s="246">
        <f t="shared" ca="1" si="2"/>
        <v>1709</v>
      </c>
      <c r="G14" s="246">
        <f t="shared" ca="1" si="2"/>
        <v>1709</v>
      </c>
      <c r="H14" s="246">
        <f t="shared" ca="1" si="2"/>
        <v>1709</v>
      </c>
      <c r="I14" s="246">
        <f t="shared" ca="1" si="2"/>
        <v>1709</v>
      </c>
      <c r="J14" s="246">
        <f t="shared" ca="1" si="2"/>
        <v>1709</v>
      </c>
      <c r="K14" s="246">
        <f t="shared" ca="1" si="2"/>
        <v>1709</v>
      </c>
      <c r="L14" s="246">
        <f t="shared" ca="1" si="2"/>
        <v>1709</v>
      </c>
      <c r="M14" s="246">
        <f t="shared" ca="1" si="2"/>
        <v>1709</v>
      </c>
      <c r="N14" s="246">
        <f t="shared" ca="1" si="2"/>
        <v>1709</v>
      </c>
      <c r="O14" s="246">
        <f t="shared" ca="1" si="2"/>
        <v>1709</v>
      </c>
      <c r="P14" s="246">
        <f t="shared" ca="1" si="2"/>
        <v>1709</v>
      </c>
      <c r="Q14" s="246">
        <f t="shared" ca="1" si="2"/>
        <v>1709</v>
      </c>
      <c r="R14" s="246">
        <f t="shared" ca="1" si="2"/>
        <v>1709</v>
      </c>
      <c r="S14" s="246">
        <f t="shared" ca="1" si="2"/>
        <v>1709</v>
      </c>
      <c r="T14" s="246">
        <f t="shared" ca="1" si="2"/>
        <v>1709</v>
      </c>
      <c r="U14" s="246">
        <f t="shared" ca="1" si="2"/>
        <v>1709</v>
      </c>
      <c r="V14" s="246">
        <f t="shared" ca="1" si="2"/>
        <v>1709</v>
      </c>
      <c r="W14" s="230">
        <f t="shared" ca="1" si="2"/>
        <v>1709</v>
      </c>
      <c r="X14" s="230">
        <f t="shared" ca="1" si="2"/>
        <v>1709</v>
      </c>
      <c r="Y14" s="230">
        <f t="shared" ca="1" si="2"/>
        <v>1709</v>
      </c>
      <c r="Z14" s="230">
        <f t="shared" ca="1" si="2"/>
        <v>1709</v>
      </c>
      <c r="AA14" s="230">
        <f t="shared" ca="1" si="2"/>
        <v>1709</v>
      </c>
      <c r="AB14" s="230">
        <f t="shared" ca="1" si="2"/>
        <v>1709</v>
      </c>
      <c r="AC14" s="230">
        <f t="shared" ca="1" si="2"/>
        <v>1709</v>
      </c>
      <c r="AD14" s="230">
        <f t="shared" ca="1" si="2"/>
        <v>1709</v>
      </c>
      <c r="AE14" s="230">
        <f t="shared" ca="1" si="2"/>
        <v>1709</v>
      </c>
      <c r="AF14" s="230">
        <f t="shared" ca="1" si="2"/>
        <v>1709</v>
      </c>
      <c r="AG14" s="230">
        <f t="shared" ca="1" si="2"/>
        <v>1709</v>
      </c>
    </row>
    <row r="15" spans="1:33" x14ac:dyDescent="0.3">
      <c r="A15" s="17" t="str">
        <f>+'Input Form'!B102</f>
        <v>Assurance</v>
      </c>
      <c r="B15" s="11"/>
      <c r="C15" s="64">
        <f>+'Input Form'!$E$112</f>
        <v>0</v>
      </c>
      <c r="D15" s="244">
        <f>('Input Form'!$E102)*(1+$C15)^(D$5-1)</f>
        <v>0</v>
      </c>
      <c r="E15" s="244">
        <f>('Input Form'!$E102)*(1+$C15)^(E$5-1)</f>
        <v>0</v>
      </c>
      <c r="F15" s="244">
        <f>('Input Form'!$E102)*(1+$C15)^(F$5-1)</f>
        <v>0</v>
      </c>
      <c r="G15" s="244">
        <f>('Input Form'!$E102)*(1+$C15)^(G$5-1)</f>
        <v>0</v>
      </c>
      <c r="H15" s="244">
        <f>('Input Form'!$E102)*(1+$C15)^(H$5-1)</f>
        <v>0</v>
      </c>
      <c r="I15" s="244">
        <f>('Input Form'!$E102)*(1+$C15)^(I$5-1)</f>
        <v>0</v>
      </c>
      <c r="J15" s="244">
        <f>('Input Form'!$E102)*(1+$C15)^(J$5-1)</f>
        <v>0</v>
      </c>
      <c r="K15" s="244">
        <f>('Input Form'!$E102)*(1+$C15)^(K$5-1)</f>
        <v>0</v>
      </c>
      <c r="L15" s="244">
        <f>('Input Form'!$E102)*(1+$C15)^(L$5-1)</f>
        <v>0</v>
      </c>
      <c r="M15" s="244">
        <f>('Input Form'!$E102)*(1+$C15)^(M$5-1)</f>
        <v>0</v>
      </c>
      <c r="N15" s="244">
        <f>('Input Form'!$E102)*(1+$C15)^(N$5-1)</f>
        <v>0</v>
      </c>
      <c r="O15" s="244">
        <f>('Input Form'!$E102)*(1+$C15)^(O$5-1)</f>
        <v>0</v>
      </c>
      <c r="P15" s="244">
        <f>('Input Form'!$E102)*(1+$C15)^(P$5-1)</f>
        <v>0</v>
      </c>
      <c r="Q15" s="244">
        <f>('Input Form'!$E102)*(1+$C15)^(Q$5-1)</f>
        <v>0</v>
      </c>
      <c r="R15" s="244">
        <f>('Input Form'!$E102)*(1+$C15)^(R$5-1)</f>
        <v>0</v>
      </c>
      <c r="S15" s="244">
        <f>('Input Form'!$E102)*(1+$C15)^(S$5-1)</f>
        <v>0</v>
      </c>
      <c r="T15" s="244">
        <f>('Input Form'!$E102)*(1+$C15)^(T$5-1)</f>
        <v>0</v>
      </c>
      <c r="U15" s="244">
        <f>('Input Form'!$E102)*(1+$C15)^(U$5-1)</f>
        <v>0</v>
      </c>
      <c r="V15" s="244">
        <f>('Input Form'!$E102)*(1+$C15)^(V$5-1)</f>
        <v>0</v>
      </c>
      <c r="W15" s="228">
        <f>('Input Form'!$E102)*(1+$C15)^(W$5-1)</f>
        <v>0</v>
      </c>
      <c r="X15" s="228">
        <f>('Input Form'!$E102)*(1+$C15)^(X$5-1)</f>
        <v>0</v>
      </c>
      <c r="Y15" s="228">
        <f>('Input Form'!$E102)*(1+$C15)^(Y$5-1)</f>
        <v>0</v>
      </c>
      <c r="Z15" s="228">
        <f>('Input Form'!$E102)*(1+$C15)^(Z$5-1)</f>
        <v>0</v>
      </c>
      <c r="AA15" s="228">
        <f>('Input Form'!$E102)*(1+$C15)^(AA$5-1)</f>
        <v>0</v>
      </c>
      <c r="AB15" s="228">
        <f>('Input Form'!$E102)*(1+$C15)^(AB$5-1)</f>
        <v>0</v>
      </c>
      <c r="AC15" s="228">
        <f>('Input Form'!$E102)*(1+$C15)^(AC$5-1)</f>
        <v>0</v>
      </c>
      <c r="AD15" s="228">
        <f>('Input Form'!$E102)*(1+$C15)^(AD$5-1)</f>
        <v>0</v>
      </c>
      <c r="AE15" s="228">
        <f>('Input Form'!$E102)*(1+$C15)^(AE$5-1)</f>
        <v>0</v>
      </c>
      <c r="AF15" s="228">
        <f>('Input Form'!$E102)*(1+$C15)^(AF$5-1)</f>
        <v>0</v>
      </c>
      <c r="AG15" s="228">
        <f>('Input Form'!$E102)*(1+$C15)^(AG$5-1)</f>
        <v>0</v>
      </c>
    </row>
    <row r="16" spans="1:33" ht="15.6" customHeight="1" x14ac:dyDescent="0.3">
      <c r="A16" s="17" t="str">
        <f>+'Input Form'!B103</f>
        <v>Programme ontarien d’aide relative aux frais d’électricité (POAFE)</v>
      </c>
      <c r="B16" s="11"/>
      <c r="C16" s="64">
        <f>+'Input Form'!$E$112</f>
        <v>0</v>
      </c>
      <c r="D16" s="244">
        <f>('Input Form'!$E103)*(1+$C16)^(D$5-1)</f>
        <v>0</v>
      </c>
      <c r="E16" s="244">
        <f>('Input Form'!$E103)*(1+$C16)^(E$5-1)</f>
        <v>0</v>
      </c>
      <c r="F16" s="244">
        <f>('Input Form'!$E103)*(1+$C16)^(F$5-1)</f>
        <v>0</v>
      </c>
      <c r="G16" s="244">
        <f>('Input Form'!$E103)*(1+$C16)^(G$5-1)</f>
        <v>0</v>
      </c>
      <c r="H16" s="244">
        <f>('Input Form'!$E103)*(1+$C16)^(H$5-1)</f>
        <v>0</v>
      </c>
      <c r="I16" s="244">
        <f>('Input Form'!$E103)*(1+$C16)^(I$5-1)</f>
        <v>0</v>
      </c>
      <c r="J16" s="244">
        <f>('Input Form'!$E103)*(1+$C16)^(J$5-1)</f>
        <v>0</v>
      </c>
      <c r="K16" s="244">
        <f>('Input Form'!$E103)*(1+$C16)^(K$5-1)</f>
        <v>0</v>
      </c>
      <c r="L16" s="244">
        <f>('Input Form'!$E103)*(1+$C16)^(L$5-1)</f>
        <v>0</v>
      </c>
      <c r="M16" s="244">
        <f>('Input Form'!$E103)*(1+$C16)^(M$5-1)</f>
        <v>0</v>
      </c>
      <c r="N16" s="244">
        <f>('Input Form'!$E103)*(1+$C16)^(N$5-1)</f>
        <v>0</v>
      </c>
      <c r="O16" s="244">
        <f>('Input Form'!$E103)*(1+$C16)^(O$5-1)</f>
        <v>0</v>
      </c>
      <c r="P16" s="244">
        <f>('Input Form'!$E103)*(1+$C16)^(P$5-1)</f>
        <v>0</v>
      </c>
      <c r="Q16" s="244">
        <f>('Input Form'!$E103)*(1+$C16)^(Q$5-1)</f>
        <v>0</v>
      </c>
      <c r="R16" s="244">
        <f>('Input Form'!$E103)*(1+$C16)^(R$5-1)</f>
        <v>0</v>
      </c>
      <c r="S16" s="244">
        <f>('Input Form'!$E103)*(1+$C16)^(S$5-1)</f>
        <v>0</v>
      </c>
      <c r="T16" s="244">
        <f>('Input Form'!$E103)*(1+$C16)^(T$5-1)</f>
        <v>0</v>
      </c>
      <c r="U16" s="244">
        <f>('Input Form'!$E103)*(1+$C16)^(U$5-1)</f>
        <v>0</v>
      </c>
      <c r="V16" s="244">
        <f>('Input Form'!$E103)*(1+$C16)^(V$5-1)</f>
        <v>0</v>
      </c>
      <c r="W16" s="228">
        <f>('Input Form'!$E103)*(1+$C16)^(W$5-1)</f>
        <v>0</v>
      </c>
      <c r="X16" s="228">
        <f>('Input Form'!$E103)*(1+$C16)^(X$5-1)</f>
        <v>0</v>
      </c>
      <c r="Y16" s="228">
        <f>('Input Form'!$E103)*(1+$C16)^(Y$5-1)</f>
        <v>0</v>
      </c>
      <c r="Z16" s="228">
        <f>('Input Form'!$E103)*(1+$C16)^(Z$5-1)</f>
        <v>0</v>
      </c>
      <c r="AA16" s="228">
        <f>('Input Form'!$E103)*(1+$C16)^(AA$5-1)</f>
        <v>0</v>
      </c>
      <c r="AB16" s="228">
        <f>('Input Form'!$E103)*(1+$C16)^(AB$5-1)</f>
        <v>0</v>
      </c>
      <c r="AC16" s="228">
        <f>('Input Form'!$E103)*(1+$C16)^(AC$5-1)</f>
        <v>0</v>
      </c>
      <c r="AD16" s="228">
        <f>('Input Form'!$E103)*(1+$C16)^(AD$5-1)</f>
        <v>0</v>
      </c>
      <c r="AE16" s="228">
        <f>('Input Form'!$E103)*(1+$C16)^(AE$5-1)</f>
        <v>0</v>
      </c>
      <c r="AF16" s="228">
        <f>('Input Form'!$E103)*(1+$C16)^(AF$5-1)</f>
        <v>0</v>
      </c>
      <c r="AG16" s="228">
        <f>('Input Form'!$E103)*(1+$C16)^(AG$5-1)</f>
        <v>0</v>
      </c>
    </row>
    <row r="17" spans="1:33" s="9" customFormat="1" x14ac:dyDescent="0.3">
      <c r="A17" s="17" t="str">
        <f>+'Input Form'!B104</f>
        <v>Régime de pensions du Canada</v>
      </c>
      <c r="B17" s="11"/>
      <c r="C17" s="64">
        <f>+'Input Form'!$E$112</f>
        <v>0</v>
      </c>
      <c r="D17" s="244">
        <f>('Input Form'!$E104)*(1+$C17)^(D$5-1)</f>
        <v>0</v>
      </c>
      <c r="E17" s="244">
        <f>('Input Form'!$E104)*(1+$C17)^(E$5-1)</f>
        <v>0</v>
      </c>
      <c r="F17" s="244">
        <f>('Input Form'!$E104)*(1+$C17)^(F$5-1)</f>
        <v>0</v>
      </c>
      <c r="G17" s="244">
        <f>('Input Form'!$E104)*(1+$C17)^(G$5-1)</f>
        <v>0</v>
      </c>
      <c r="H17" s="244">
        <f>('Input Form'!$E104)*(1+$C17)^(H$5-1)</f>
        <v>0</v>
      </c>
      <c r="I17" s="244">
        <f>('Input Form'!$E104)*(1+$C17)^(I$5-1)</f>
        <v>0</v>
      </c>
      <c r="J17" s="244">
        <f>('Input Form'!$E104)*(1+$C17)^(J$5-1)</f>
        <v>0</v>
      </c>
      <c r="K17" s="244">
        <f>('Input Form'!$E104)*(1+$C17)^(K$5-1)</f>
        <v>0</v>
      </c>
      <c r="L17" s="244">
        <f>('Input Form'!$E104)*(1+$C17)^(L$5-1)</f>
        <v>0</v>
      </c>
      <c r="M17" s="244">
        <f>('Input Form'!$E104)*(1+$C17)^(M$5-1)</f>
        <v>0</v>
      </c>
      <c r="N17" s="244">
        <f>('Input Form'!$E104)*(1+$C17)^(N$5-1)</f>
        <v>0</v>
      </c>
      <c r="O17" s="244">
        <f>('Input Form'!$E104)*(1+$C17)^(O$5-1)</f>
        <v>0</v>
      </c>
      <c r="P17" s="244">
        <f>('Input Form'!$E104)*(1+$C17)^(P$5-1)</f>
        <v>0</v>
      </c>
      <c r="Q17" s="244">
        <f>('Input Form'!$E104)*(1+$C17)^(Q$5-1)</f>
        <v>0</v>
      </c>
      <c r="R17" s="244">
        <f>('Input Form'!$E104)*(1+$C17)^(R$5-1)</f>
        <v>0</v>
      </c>
      <c r="S17" s="244">
        <f>('Input Form'!$E104)*(1+$C17)^(S$5-1)</f>
        <v>0</v>
      </c>
      <c r="T17" s="244">
        <f>('Input Form'!$E104)*(1+$C17)^(T$5-1)</f>
        <v>0</v>
      </c>
      <c r="U17" s="244">
        <f>('Input Form'!$E104)*(1+$C17)^(U$5-1)</f>
        <v>0</v>
      </c>
      <c r="V17" s="244">
        <f>('Input Form'!$E104)*(1+$C17)^(V$5-1)</f>
        <v>0</v>
      </c>
      <c r="W17" s="228">
        <f>('Input Form'!$E104)*(1+$C17)^(W$5-1)</f>
        <v>0</v>
      </c>
      <c r="X17" s="228">
        <f>('Input Form'!$E104)*(1+$C17)^(X$5-1)</f>
        <v>0</v>
      </c>
      <c r="Y17" s="228">
        <f>('Input Form'!$E104)*(1+$C17)^(Y$5-1)</f>
        <v>0</v>
      </c>
      <c r="Z17" s="228">
        <f>('Input Form'!$E104)*(1+$C17)^(Z$5-1)</f>
        <v>0</v>
      </c>
      <c r="AA17" s="228">
        <f>('Input Form'!$E104)*(1+$C17)^(AA$5-1)</f>
        <v>0</v>
      </c>
      <c r="AB17" s="228">
        <f>('Input Form'!$E104)*(1+$C17)^(AB$5-1)</f>
        <v>0</v>
      </c>
      <c r="AC17" s="228">
        <f>('Input Form'!$E104)*(1+$C17)^(AC$5-1)</f>
        <v>0</v>
      </c>
      <c r="AD17" s="228">
        <f>('Input Form'!$E104)*(1+$C17)^(AD$5-1)</f>
        <v>0</v>
      </c>
      <c r="AE17" s="228">
        <f>('Input Form'!$E104)*(1+$C17)^(AE$5-1)</f>
        <v>0</v>
      </c>
      <c r="AF17" s="228">
        <f>('Input Form'!$E104)*(1+$C17)^(AF$5-1)</f>
        <v>0</v>
      </c>
      <c r="AG17" s="228">
        <f>('Input Form'!$E104)*(1+$C17)^(AG$5-1)</f>
        <v>0</v>
      </c>
    </row>
    <row r="18" spans="1:33" s="9" customFormat="1" x14ac:dyDescent="0.3">
      <c r="A18" s="17" t="str">
        <f>+'Input Form'!B105</f>
        <v>Autre : (Préciser)</v>
      </c>
      <c r="B18" s="11"/>
      <c r="C18" s="64">
        <f>+'Input Form'!$E$112</f>
        <v>0</v>
      </c>
      <c r="D18" s="244">
        <f>('Input Form'!$E105)*(1+$C18)^(D$5-1)</f>
        <v>0</v>
      </c>
      <c r="E18" s="244">
        <f>('Input Form'!$E105)*(1+$C18)^(E$5-1)</f>
        <v>0</v>
      </c>
      <c r="F18" s="244">
        <f>('Input Form'!$E105)*(1+$C18)^(F$5-1)</f>
        <v>0</v>
      </c>
      <c r="G18" s="244">
        <f>('Input Form'!$E105)*(1+$C18)^(G$5-1)</f>
        <v>0</v>
      </c>
      <c r="H18" s="244">
        <f>('Input Form'!$E105)*(1+$C18)^(H$5-1)</f>
        <v>0</v>
      </c>
      <c r="I18" s="244">
        <f>('Input Form'!$E105)*(1+$C18)^(I$5-1)</f>
        <v>0</v>
      </c>
      <c r="J18" s="244">
        <f>('Input Form'!$E105)*(1+$C18)^(J$5-1)</f>
        <v>0</v>
      </c>
      <c r="K18" s="244">
        <f>('Input Form'!$E105)*(1+$C18)^(K$5-1)</f>
        <v>0</v>
      </c>
      <c r="L18" s="244">
        <f>('Input Form'!$E105)*(1+$C18)^(L$5-1)</f>
        <v>0</v>
      </c>
      <c r="M18" s="244">
        <f>('Input Form'!$E105)*(1+$C18)^(M$5-1)</f>
        <v>0</v>
      </c>
      <c r="N18" s="244">
        <f>('Input Form'!$E105)*(1+$C18)^(N$5-1)</f>
        <v>0</v>
      </c>
      <c r="O18" s="244">
        <f>('Input Form'!$E105)*(1+$C18)^(O$5-1)</f>
        <v>0</v>
      </c>
      <c r="P18" s="244">
        <f>('Input Form'!$E105)*(1+$C18)^(P$5-1)</f>
        <v>0</v>
      </c>
      <c r="Q18" s="244">
        <f>('Input Form'!$E105)*(1+$C18)^(Q$5-1)</f>
        <v>0</v>
      </c>
      <c r="R18" s="244">
        <f>('Input Form'!$E105)*(1+$C18)^(R$5-1)</f>
        <v>0</v>
      </c>
      <c r="S18" s="244">
        <f>('Input Form'!$E105)*(1+$C18)^(S$5-1)</f>
        <v>0</v>
      </c>
      <c r="T18" s="244">
        <f>('Input Form'!$E105)*(1+$C18)^(T$5-1)</f>
        <v>0</v>
      </c>
      <c r="U18" s="244">
        <f>('Input Form'!$E105)*(1+$C18)^(U$5-1)</f>
        <v>0</v>
      </c>
      <c r="V18" s="244">
        <f>('Input Form'!$E105)*(1+$C18)^(V$5-1)</f>
        <v>0</v>
      </c>
      <c r="W18" s="228">
        <f>('Input Form'!$E105)*(1+$C18)^(W$5-1)</f>
        <v>0</v>
      </c>
      <c r="X18" s="228">
        <f>('Input Form'!$E105)*(1+$C18)^(X$5-1)</f>
        <v>0</v>
      </c>
      <c r="Y18" s="228">
        <f>('Input Form'!$E105)*(1+$C18)^(Y$5-1)</f>
        <v>0</v>
      </c>
      <c r="Z18" s="228">
        <f>('Input Form'!$E105)*(1+$C18)^(Z$5-1)</f>
        <v>0</v>
      </c>
      <c r="AA18" s="228">
        <f>('Input Form'!$E105)*(1+$C18)^(AA$5-1)</f>
        <v>0</v>
      </c>
      <c r="AB18" s="228">
        <f>('Input Form'!$E105)*(1+$C18)^(AB$5-1)</f>
        <v>0</v>
      </c>
      <c r="AC18" s="228">
        <f>('Input Form'!$E105)*(1+$C18)^(AC$5-1)</f>
        <v>0</v>
      </c>
      <c r="AD18" s="228">
        <f>('Input Form'!$E105)*(1+$C18)^(AD$5-1)</f>
        <v>0</v>
      </c>
      <c r="AE18" s="228">
        <f>('Input Form'!$E105)*(1+$C18)^(AE$5-1)</f>
        <v>0</v>
      </c>
      <c r="AF18" s="228">
        <f>('Input Form'!$E105)*(1+$C18)^(AF$5-1)</f>
        <v>0</v>
      </c>
      <c r="AG18" s="228">
        <f>('Input Form'!$E105)*(1+$C18)^(AG$5-1)</f>
        <v>0</v>
      </c>
    </row>
    <row r="19" spans="1:33" x14ac:dyDescent="0.3">
      <c r="A19" s="17" t="str">
        <f>+'Input Form'!B106</f>
        <v>Autre :</v>
      </c>
      <c r="B19" s="11"/>
      <c r="C19" s="64">
        <f>+'Input Form'!$E$112</f>
        <v>0</v>
      </c>
      <c r="D19" s="244">
        <f>('Input Form'!$E106)*(1+$C19)^(D$5-1)</f>
        <v>0</v>
      </c>
      <c r="E19" s="244">
        <f>('Input Form'!$E106)*(1+$C19)^(E$5-1)</f>
        <v>0</v>
      </c>
      <c r="F19" s="244">
        <f>('Input Form'!$E106)*(1+$C19)^(F$5-1)</f>
        <v>0</v>
      </c>
      <c r="G19" s="244">
        <f>('Input Form'!$E106)*(1+$C19)^(G$5-1)</f>
        <v>0</v>
      </c>
      <c r="H19" s="244">
        <f>('Input Form'!$E106)*(1+$C19)^(H$5-1)</f>
        <v>0</v>
      </c>
      <c r="I19" s="244">
        <f>('Input Form'!$E106)*(1+$C19)^(I$5-1)</f>
        <v>0</v>
      </c>
      <c r="J19" s="244">
        <f>('Input Form'!$E106)*(1+$C19)^(J$5-1)</f>
        <v>0</v>
      </c>
      <c r="K19" s="244">
        <f>('Input Form'!$E106)*(1+$C19)^(K$5-1)</f>
        <v>0</v>
      </c>
      <c r="L19" s="244">
        <f>('Input Form'!$E106)*(1+$C19)^(L$5-1)</f>
        <v>0</v>
      </c>
      <c r="M19" s="244">
        <f>('Input Form'!$E106)*(1+$C19)^(M$5-1)</f>
        <v>0</v>
      </c>
      <c r="N19" s="244">
        <f>('Input Form'!$E106)*(1+$C19)^(N$5-1)</f>
        <v>0</v>
      </c>
      <c r="O19" s="244">
        <f>('Input Form'!$E106)*(1+$C19)^(O$5-1)</f>
        <v>0</v>
      </c>
      <c r="P19" s="244">
        <f>('Input Form'!$E106)*(1+$C19)^(P$5-1)</f>
        <v>0</v>
      </c>
      <c r="Q19" s="244">
        <f>('Input Form'!$E106)*(1+$C19)^(Q$5-1)</f>
        <v>0</v>
      </c>
      <c r="R19" s="244">
        <f>('Input Form'!$E106)*(1+$C19)^(R$5-1)</f>
        <v>0</v>
      </c>
      <c r="S19" s="244">
        <f>('Input Form'!$E106)*(1+$C19)^(S$5-1)</f>
        <v>0</v>
      </c>
      <c r="T19" s="244">
        <f>('Input Form'!$E106)*(1+$C19)^(T$5-1)</f>
        <v>0</v>
      </c>
      <c r="U19" s="244">
        <f>('Input Form'!$E106)*(1+$C19)^(U$5-1)</f>
        <v>0</v>
      </c>
      <c r="V19" s="244">
        <f>('Input Form'!$E106)*(1+$C19)^(V$5-1)</f>
        <v>0</v>
      </c>
      <c r="W19" s="228">
        <f>('Input Form'!$E106)*(1+$C19)^(W$5-1)</f>
        <v>0</v>
      </c>
      <c r="X19" s="228">
        <f>('Input Form'!$E106)*(1+$C19)^(X$5-1)</f>
        <v>0</v>
      </c>
      <c r="Y19" s="228">
        <f>('Input Form'!$E106)*(1+$C19)^(Y$5-1)</f>
        <v>0</v>
      </c>
      <c r="Z19" s="228">
        <f>('Input Form'!$E106)*(1+$C19)^(Z$5-1)</f>
        <v>0</v>
      </c>
      <c r="AA19" s="228">
        <f>('Input Form'!$E106)*(1+$C19)^(AA$5-1)</f>
        <v>0</v>
      </c>
      <c r="AB19" s="228">
        <f>('Input Form'!$E106)*(1+$C19)^(AB$5-1)</f>
        <v>0</v>
      </c>
      <c r="AC19" s="228">
        <f>('Input Form'!$E106)*(1+$C19)^(AC$5-1)</f>
        <v>0</v>
      </c>
      <c r="AD19" s="228">
        <f>('Input Form'!$E106)*(1+$C19)^(AD$5-1)</f>
        <v>0</v>
      </c>
      <c r="AE19" s="228">
        <f>('Input Form'!$E106)*(1+$C19)^(AE$5-1)</f>
        <v>0</v>
      </c>
      <c r="AF19" s="228">
        <f>('Input Form'!$E106)*(1+$C19)^(AF$5-1)</f>
        <v>0</v>
      </c>
      <c r="AG19" s="228">
        <f>('Input Form'!$E106)*(1+$C19)^(AG$5-1)</f>
        <v>0</v>
      </c>
    </row>
    <row r="20" spans="1:33" x14ac:dyDescent="0.3">
      <c r="A20" s="17" t="str">
        <f>+'Input Form'!B107</f>
        <v xml:space="preserve">Autre : </v>
      </c>
      <c r="B20" s="11"/>
      <c r="C20" s="64">
        <f>+'Input Form'!$E$112</f>
        <v>0</v>
      </c>
      <c r="D20" s="244">
        <f>('Input Form'!$E107)*(1+$C20)^(D$5-1)</f>
        <v>0</v>
      </c>
      <c r="E20" s="244">
        <f>('Input Form'!$E107)*(1+$C20)^(E$5-1)</f>
        <v>0</v>
      </c>
      <c r="F20" s="244">
        <f>('Input Form'!$E107)*(1+$C20)^(F$5-1)</f>
        <v>0</v>
      </c>
      <c r="G20" s="244">
        <f>('Input Form'!$E107)*(1+$C20)^(G$5-1)</f>
        <v>0</v>
      </c>
      <c r="H20" s="244">
        <f>('Input Form'!$E107)*(1+$C20)^(H$5-1)</f>
        <v>0</v>
      </c>
      <c r="I20" s="244">
        <f>('Input Form'!$E107)*(1+$C20)^(I$5-1)</f>
        <v>0</v>
      </c>
      <c r="J20" s="244">
        <f>('Input Form'!$E107)*(1+$C20)^(J$5-1)</f>
        <v>0</v>
      </c>
      <c r="K20" s="244">
        <f>('Input Form'!$E107)*(1+$C20)^(K$5-1)</f>
        <v>0</v>
      </c>
      <c r="L20" s="244">
        <f>('Input Form'!$E107)*(1+$C20)^(L$5-1)</f>
        <v>0</v>
      </c>
      <c r="M20" s="244">
        <f>('Input Form'!$E107)*(1+$C20)^(M$5-1)</f>
        <v>0</v>
      </c>
      <c r="N20" s="244">
        <f>('Input Form'!$E107)*(1+$C20)^(N$5-1)</f>
        <v>0</v>
      </c>
      <c r="O20" s="244">
        <f>('Input Form'!$E107)*(1+$C20)^(O$5-1)</f>
        <v>0</v>
      </c>
      <c r="P20" s="244">
        <f>('Input Form'!$E107)*(1+$C20)^(P$5-1)</f>
        <v>0</v>
      </c>
      <c r="Q20" s="244">
        <f>('Input Form'!$E107)*(1+$C20)^(Q$5-1)</f>
        <v>0</v>
      </c>
      <c r="R20" s="244">
        <f>('Input Form'!$E107)*(1+$C20)^(R$5-1)</f>
        <v>0</v>
      </c>
      <c r="S20" s="244">
        <f>('Input Form'!$E107)*(1+$C20)^(S$5-1)</f>
        <v>0</v>
      </c>
      <c r="T20" s="244">
        <f>('Input Form'!$E107)*(1+$C20)^(T$5-1)</f>
        <v>0</v>
      </c>
      <c r="U20" s="244">
        <f>('Input Form'!$E107)*(1+$C20)^(U$5-1)</f>
        <v>0</v>
      </c>
      <c r="V20" s="244">
        <f>('Input Form'!$E107)*(1+$C20)^(V$5-1)</f>
        <v>0</v>
      </c>
      <c r="W20" s="228">
        <f>('Input Form'!$E107)*(1+$C20)^(W$5-1)</f>
        <v>0</v>
      </c>
      <c r="X20" s="228">
        <f>('Input Form'!$E107)*(1+$C20)^(X$5-1)</f>
        <v>0</v>
      </c>
      <c r="Y20" s="228">
        <f>('Input Form'!$E107)*(1+$C20)^(Y$5-1)</f>
        <v>0</v>
      </c>
      <c r="Z20" s="228">
        <f>('Input Form'!$E107)*(1+$C20)^(Z$5-1)</f>
        <v>0</v>
      </c>
      <c r="AA20" s="228">
        <f>('Input Form'!$E107)*(1+$C20)^(AA$5-1)</f>
        <v>0</v>
      </c>
      <c r="AB20" s="228">
        <f>('Input Form'!$E107)*(1+$C20)^(AB$5-1)</f>
        <v>0</v>
      </c>
      <c r="AC20" s="228">
        <f>('Input Form'!$E107)*(1+$C20)^(AC$5-1)</f>
        <v>0</v>
      </c>
      <c r="AD20" s="228">
        <f>('Input Form'!$E107)*(1+$C20)^(AD$5-1)</f>
        <v>0</v>
      </c>
      <c r="AE20" s="228">
        <f>('Input Form'!$E107)*(1+$C20)^(AE$5-1)</f>
        <v>0</v>
      </c>
      <c r="AF20" s="228">
        <f>('Input Form'!$E107)*(1+$C20)^(AF$5-1)</f>
        <v>0</v>
      </c>
      <c r="AG20" s="228">
        <f>('Input Form'!$E107)*(1+$C20)^(AG$5-1)</f>
        <v>0</v>
      </c>
    </row>
    <row r="21" spans="1:33" x14ac:dyDescent="0.3">
      <c r="A21" s="17" t="str">
        <f>+'Input Form'!B108</f>
        <v>Autre :</v>
      </c>
      <c r="B21" s="11"/>
      <c r="C21" s="64">
        <f>+'Input Form'!$E$112</f>
        <v>0</v>
      </c>
      <c r="D21" s="244">
        <f>('Input Form'!$E108)*(1+$C21)^(D$5-1)</f>
        <v>0</v>
      </c>
      <c r="E21" s="244">
        <f>('Input Form'!$E108)*(1+$C21)^(E$5-1)</f>
        <v>0</v>
      </c>
      <c r="F21" s="244">
        <f>('Input Form'!$E108)*(1+$C21)^(F$5-1)</f>
        <v>0</v>
      </c>
      <c r="G21" s="244">
        <f>('Input Form'!$E108)*(1+$C21)^(G$5-1)</f>
        <v>0</v>
      </c>
      <c r="H21" s="244">
        <f>('Input Form'!$E108)*(1+$C21)^(H$5-1)</f>
        <v>0</v>
      </c>
      <c r="I21" s="244">
        <f>('Input Form'!$E108)*(1+$C21)^(I$5-1)</f>
        <v>0</v>
      </c>
      <c r="J21" s="244">
        <f>('Input Form'!$E108)*(1+$C21)^(J$5-1)</f>
        <v>0</v>
      </c>
      <c r="K21" s="244">
        <f>('Input Form'!$E108)*(1+$C21)^(K$5-1)</f>
        <v>0</v>
      </c>
      <c r="L21" s="244">
        <f>('Input Form'!$E108)*(1+$C21)^(L$5-1)</f>
        <v>0</v>
      </c>
      <c r="M21" s="244">
        <f>('Input Form'!$E108)*(1+$C21)^(M$5-1)</f>
        <v>0</v>
      </c>
      <c r="N21" s="244">
        <f>('Input Form'!$E108)*(1+$C21)^(N$5-1)</f>
        <v>0</v>
      </c>
      <c r="O21" s="244">
        <f>('Input Form'!$E108)*(1+$C21)^(O$5-1)</f>
        <v>0</v>
      </c>
      <c r="P21" s="244">
        <f>('Input Form'!$E108)*(1+$C21)^(P$5-1)</f>
        <v>0</v>
      </c>
      <c r="Q21" s="244">
        <f>('Input Form'!$E108)*(1+$C21)^(Q$5-1)</f>
        <v>0</v>
      </c>
      <c r="R21" s="244">
        <f>('Input Form'!$E108)*(1+$C21)^(R$5-1)</f>
        <v>0</v>
      </c>
      <c r="S21" s="244">
        <f>('Input Form'!$E108)*(1+$C21)^(S$5-1)</f>
        <v>0</v>
      </c>
      <c r="T21" s="244">
        <f>('Input Form'!$E108)*(1+$C21)^(T$5-1)</f>
        <v>0</v>
      </c>
      <c r="U21" s="244">
        <f>('Input Form'!$E108)*(1+$C21)^(U$5-1)</f>
        <v>0</v>
      </c>
      <c r="V21" s="244">
        <f>('Input Form'!$E108)*(1+$C21)^(V$5-1)</f>
        <v>0</v>
      </c>
      <c r="W21" s="228">
        <f>('Input Form'!$E108)*(1+$C21)^(W$5-1)</f>
        <v>0</v>
      </c>
      <c r="X21" s="228">
        <f>('Input Form'!$E108)*(1+$C21)^(X$5-1)</f>
        <v>0</v>
      </c>
      <c r="Y21" s="228">
        <f>('Input Form'!$E108)*(1+$C21)^(Y$5-1)</f>
        <v>0</v>
      </c>
      <c r="Z21" s="228">
        <f>('Input Form'!$E108)*(1+$C21)^(Z$5-1)</f>
        <v>0</v>
      </c>
      <c r="AA21" s="228">
        <f>('Input Form'!$E108)*(1+$C21)^(AA$5-1)</f>
        <v>0</v>
      </c>
      <c r="AB21" s="228">
        <f>('Input Form'!$E108)*(1+$C21)^(AB$5-1)</f>
        <v>0</v>
      </c>
      <c r="AC21" s="228">
        <f>('Input Form'!$E108)*(1+$C21)^(AC$5-1)</f>
        <v>0</v>
      </c>
      <c r="AD21" s="228">
        <f>('Input Form'!$E108)*(1+$C21)^(AD$5-1)</f>
        <v>0</v>
      </c>
      <c r="AE21" s="228">
        <f>('Input Form'!$E108)*(1+$C21)^(AE$5-1)</f>
        <v>0</v>
      </c>
      <c r="AF21" s="228">
        <f>('Input Form'!$E108)*(1+$C21)^(AF$5-1)</f>
        <v>0</v>
      </c>
      <c r="AG21" s="228">
        <f>('Input Form'!$E108)*(1+$C21)^(AG$5-1)</f>
        <v>0</v>
      </c>
    </row>
    <row r="22" spans="1:33" x14ac:dyDescent="0.3">
      <c r="A22" s="17" t="str">
        <f>+'Input Form'!B109</f>
        <v>Autre :</v>
      </c>
      <c r="B22" s="11"/>
      <c r="C22" s="64">
        <f>+'Input Form'!$E$112</f>
        <v>0</v>
      </c>
      <c r="D22" s="244">
        <f>('Input Form'!$E109)*(1+$C22)^(D$5-1)</f>
        <v>0</v>
      </c>
      <c r="E22" s="244">
        <f>('Input Form'!$E109)*(1+$C22)^(E$5-1)</f>
        <v>0</v>
      </c>
      <c r="F22" s="244">
        <f>('Input Form'!$E109)*(1+$C22)^(F$5-1)</f>
        <v>0</v>
      </c>
      <c r="G22" s="244">
        <f>('Input Form'!$E109)*(1+$C22)^(G$5-1)</f>
        <v>0</v>
      </c>
      <c r="H22" s="244">
        <f>('Input Form'!$E109)*(1+$C22)^(H$5-1)</f>
        <v>0</v>
      </c>
      <c r="I22" s="244">
        <f>('Input Form'!$E109)*(1+$C22)^(I$5-1)</f>
        <v>0</v>
      </c>
      <c r="J22" s="244">
        <f>('Input Form'!$E109)*(1+$C22)^(J$5-1)</f>
        <v>0</v>
      </c>
      <c r="K22" s="244">
        <f>('Input Form'!$E109)*(1+$C22)^(K$5-1)</f>
        <v>0</v>
      </c>
      <c r="L22" s="244">
        <f>('Input Form'!$E109)*(1+$C22)^(L$5-1)</f>
        <v>0</v>
      </c>
      <c r="M22" s="244">
        <f>('Input Form'!$E109)*(1+$C22)^(M$5-1)</f>
        <v>0</v>
      </c>
      <c r="N22" s="244">
        <f>('Input Form'!$E109)*(1+$C22)^(N$5-1)</f>
        <v>0</v>
      </c>
      <c r="O22" s="244">
        <f>('Input Form'!$E109)*(1+$C22)^(O$5-1)</f>
        <v>0</v>
      </c>
      <c r="P22" s="244">
        <f>('Input Form'!$E109)*(1+$C22)^(P$5-1)</f>
        <v>0</v>
      </c>
      <c r="Q22" s="244">
        <f>('Input Form'!$E109)*(1+$C22)^(Q$5-1)</f>
        <v>0</v>
      </c>
      <c r="R22" s="244">
        <f>('Input Form'!$E109)*(1+$C22)^(R$5-1)</f>
        <v>0</v>
      </c>
      <c r="S22" s="244">
        <f>('Input Form'!$E109)*(1+$C22)^(S$5-1)</f>
        <v>0</v>
      </c>
      <c r="T22" s="244">
        <f>('Input Form'!$E109)*(1+$C22)^(T$5-1)</f>
        <v>0</v>
      </c>
      <c r="U22" s="244">
        <f>('Input Form'!$E109)*(1+$C22)^(U$5-1)</f>
        <v>0</v>
      </c>
      <c r="V22" s="244">
        <f>('Input Form'!$E109)*(1+$C22)^(V$5-1)</f>
        <v>0</v>
      </c>
      <c r="W22" s="228">
        <f>('Input Form'!$E109)*(1+$C22)^(W$5-1)</f>
        <v>0</v>
      </c>
      <c r="X22" s="228">
        <f>('Input Form'!$E109)*(1+$C22)^(X$5-1)</f>
        <v>0</v>
      </c>
      <c r="Y22" s="228">
        <f>('Input Form'!$E109)*(1+$C22)^(Y$5-1)</f>
        <v>0</v>
      </c>
      <c r="Z22" s="228">
        <f>('Input Form'!$E109)*(1+$C22)^(Z$5-1)</f>
        <v>0</v>
      </c>
      <c r="AA22" s="228">
        <f>('Input Form'!$E109)*(1+$C22)^(AA$5-1)</f>
        <v>0</v>
      </c>
      <c r="AB22" s="228">
        <f>('Input Form'!$E109)*(1+$C22)^(AB$5-1)</f>
        <v>0</v>
      </c>
      <c r="AC22" s="228">
        <f>('Input Form'!$E109)*(1+$C22)^(AC$5-1)</f>
        <v>0</v>
      </c>
      <c r="AD22" s="228">
        <f>('Input Form'!$E109)*(1+$C22)^(AD$5-1)</f>
        <v>0</v>
      </c>
      <c r="AE22" s="228">
        <f>('Input Form'!$E109)*(1+$C22)^(AE$5-1)</f>
        <v>0</v>
      </c>
      <c r="AF22" s="228">
        <f>('Input Form'!$E109)*(1+$C22)^(AF$5-1)</f>
        <v>0</v>
      </c>
      <c r="AG22" s="228">
        <f>('Input Form'!$E109)*(1+$C22)^(AG$5-1)</f>
        <v>0</v>
      </c>
    </row>
    <row r="23" spans="1:33" s="67" customFormat="1" x14ac:dyDescent="0.3">
      <c r="A23" s="65" t="s">
        <v>200</v>
      </c>
      <c r="B23" s="66"/>
      <c r="C23" s="64"/>
      <c r="D23" s="246">
        <f ca="1">-D79/12</f>
        <v>0</v>
      </c>
      <c r="E23" s="246">
        <f t="shared" ref="E23:AG23" ca="1" si="3">-E79/12</f>
        <v>0</v>
      </c>
      <c r="F23" s="246">
        <f t="shared" ca="1" si="3"/>
        <v>0</v>
      </c>
      <c r="G23" s="246">
        <f t="shared" ca="1" si="3"/>
        <v>0</v>
      </c>
      <c r="H23" s="246">
        <f t="shared" ca="1" si="3"/>
        <v>0</v>
      </c>
      <c r="I23" s="246">
        <f t="shared" ca="1" si="3"/>
        <v>0</v>
      </c>
      <c r="J23" s="246">
        <f t="shared" ca="1" si="3"/>
        <v>0</v>
      </c>
      <c r="K23" s="246">
        <f t="shared" ca="1" si="3"/>
        <v>0</v>
      </c>
      <c r="L23" s="246">
        <f t="shared" ca="1" si="3"/>
        <v>0</v>
      </c>
      <c r="M23" s="246">
        <f t="shared" ca="1" si="3"/>
        <v>0</v>
      </c>
      <c r="N23" s="246">
        <f t="shared" ca="1" si="3"/>
        <v>0</v>
      </c>
      <c r="O23" s="246">
        <f t="shared" ca="1" si="3"/>
        <v>0</v>
      </c>
      <c r="P23" s="246">
        <f t="shared" ca="1" si="3"/>
        <v>0</v>
      </c>
      <c r="Q23" s="246">
        <f t="shared" ca="1" si="3"/>
        <v>0</v>
      </c>
      <c r="R23" s="246">
        <f t="shared" ca="1" si="3"/>
        <v>0</v>
      </c>
      <c r="S23" s="246">
        <f t="shared" ca="1" si="3"/>
        <v>0</v>
      </c>
      <c r="T23" s="246">
        <f t="shared" ca="1" si="3"/>
        <v>0</v>
      </c>
      <c r="U23" s="246">
        <f t="shared" ca="1" si="3"/>
        <v>0</v>
      </c>
      <c r="V23" s="246">
        <f t="shared" ca="1" si="3"/>
        <v>0</v>
      </c>
      <c r="W23" s="230">
        <f t="shared" ca="1" si="3"/>
        <v>0</v>
      </c>
      <c r="X23" s="230">
        <f t="shared" ca="1" si="3"/>
        <v>0</v>
      </c>
      <c r="Y23" s="230">
        <f t="shared" ca="1" si="3"/>
        <v>0</v>
      </c>
      <c r="Z23" s="230">
        <f t="shared" ca="1" si="3"/>
        <v>0</v>
      </c>
      <c r="AA23" s="230">
        <f t="shared" ca="1" si="3"/>
        <v>0</v>
      </c>
      <c r="AB23" s="230">
        <f t="shared" ca="1" si="3"/>
        <v>0</v>
      </c>
      <c r="AC23" s="230">
        <f t="shared" ca="1" si="3"/>
        <v>0</v>
      </c>
      <c r="AD23" s="230">
        <f t="shared" ca="1" si="3"/>
        <v>0</v>
      </c>
      <c r="AE23" s="230">
        <f t="shared" ca="1" si="3"/>
        <v>0</v>
      </c>
      <c r="AF23" s="230">
        <f t="shared" ca="1" si="3"/>
        <v>0</v>
      </c>
      <c r="AG23" s="230">
        <f t="shared" ca="1" si="3"/>
        <v>0</v>
      </c>
    </row>
    <row r="24" spans="1:33" s="67" customFormat="1" x14ac:dyDescent="0.3">
      <c r="A24" s="65" t="s">
        <v>201</v>
      </c>
      <c r="B24" s="66"/>
      <c r="C24" s="64"/>
      <c r="D24" s="246">
        <f ca="1">-D86/12</f>
        <v>0</v>
      </c>
      <c r="E24" s="246">
        <f t="shared" ref="E24:AG24" ca="1" si="4">-E86/12</f>
        <v>0</v>
      </c>
      <c r="F24" s="246">
        <f t="shared" ca="1" si="4"/>
        <v>0</v>
      </c>
      <c r="G24" s="246">
        <f t="shared" ca="1" si="4"/>
        <v>0</v>
      </c>
      <c r="H24" s="246">
        <f t="shared" ca="1" si="4"/>
        <v>0</v>
      </c>
      <c r="I24" s="246">
        <f t="shared" ca="1" si="4"/>
        <v>0</v>
      </c>
      <c r="J24" s="246">
        <f t="shared" ca="1" si="4"/>
        <v>0</v>
      </c>
      <c r="K24" s="246">
        <f t="shared" ca="1" si="4"/>
        <v>0</v>
      </c>
      <c r="L24" s="246">
        <f t="shared" ca="1" si="4"/>
        <v>0</v>
      </c>
      <c r="M24" s="246">
        <f t="shared" ca="1" si="4"/>
        <v>0</v>
      </c>
      <c r="N24" s="246">
        <f t="shared" ca="1" si="4"/>
        <v>0</v>
      </c>
      <c r="O24" s="246">
        <f t="shared" ca="1" si="4"/>
        <v>0</v>
      </c>
      <c r="P24" s="246">
        <f t="shared" ca="1" si="4"/>
        <v>0</v>
      </c>
      <c r="Q24" s="246">
        <f t="shared" ca="1" si="4"/>
        <v>0</v>
      </c>
      <c r="R24" s="246">
        <f t="shared" ca="1" si="4"/>
        <v>0</v>
      </c>
      <c r="S24" s="246">
        <f t="shared" ca="1" si="4"/>
        <v>0</v>
      </c>
      <c r="T24" s="246">
        <f t="shared" ca="1" si="4"/>
        <v>0</v>
      </c>
      <c r="U24" s="246">
        <f t="shared" ca="1" si="4"/>
        <v>0</v>
      </c>
      <c r="V24" s="246">
        <f t="shared" ca="1" si="4"/>
        <v>0</v>
      </c>
      <c r="W24" s="230">
        <f t="shared" ca="1" si="4"/>
        <v>0</v>
      </c>
      <c r="X24" s="230">
        <f t="shared" ca="1" si="4"/>
        <v>0</v>
      </c>
      <c r="Y24" s="230">
        <f t="shared" ca="1" si="4"/>
        <v>0</v>
      </c>
      <c r="Z24" s="230">
        <f t="shared" ca="1" si="4"/>
        <v>0</v>
      </c>
      <c r="AA24" s="230">
        <f t="shared" ca="1" si="4"/>
        <v>0</v>
      </c>
      <c r="AB24" s="230">
        <f t="shared" ca="1" si="4"/>
        <v>0</v>
      </c>
      <c r="AC24" s="230">
        <f t="shared" ca="1" si="4"/>
        <v>0</v>
      </c>
      <c r="AD24" s="230">
        <f t="shared" ca="1" si="4"/>
        <v>0</v>
      </c>
      <c r="AE24" s="230">
        <f t="shared" ca="1" si="4"/>
        <v>0</v>
      </c>
      <c r="AF24" s="230">
        <f t="shared" ca="1" si="4"/>
        <v>0</v>
      </c>
      <c r="AG24" s="230">
        <f t="shared" ca="1" si="4"/>
        <v>0</v>
      </c>
    </row>
    <row r="25" spans="1:33" s="67" customFormat="1" x14ac:dyDescent="0.3">
      <c r="A25" s="65" t="s">
        <v>202</v>
      </c>
      <c r="B25" s="66"/>
      <c r="C25" s="64"/>
      <c r="D25" s="246">
        <f>-D92/12</f>
        <v>0</v>
      </c>
      <c r="E25" s="246">
        <f t="shared" ref="E25:AG25" si="5">-E92/12</f>
        <v>0</v>
      </c>
      <c r="F25" s="246">
        <f t="shared" si="5"/>
        <v>0</v>
      </c>
      <c r="G25" s="246">
        <f t="shared" si="5"/>
        <v>0</v>
      </c>
      <c r="H25" s="246">
        <f t="shared" si="5"/>
        <v>0</v>
      </c>
      <c r="I25" s="246">
        <f t="shared" si="5"/>
        <v>0</v>
      </c>
      <c r="J25" s="246">
        <f t="shared" si="5"/>
        <v>0</v>
      </c>
      <c r="K25" s="246">
        <f t="shared" si="5"/>
        <v>0</v>
      </c>
      <c r="L25" s="246">
        <f t="shared" si="5"/>
        <v>0</v>
      </c>
      <c r="M25" s="246">
        <f t="shared" si="5"/>
        <v>0</v>
      </c>
      <c r="N25" s="246">
        <f t="shared" si="5"/>
        <v>0</v>
      </c>
      <c r="O25" s="246">
        <f t="shared" si="5"/>
        <v>0</v>
      </c>
      <c r="P25" s="246">
        <f t="shared" si="5"/>
        <v>0</v>
      </c>
      <c r="Q25" s="246">
        <f t="shared" si="5"/>
        <v>0</v>
      </c>
      <c r="R25" s="246">
        <f t="shared" si="5"/>
        <v>0</v>
      </c>
      <c r="S25" s="246">
        <f t="shared" si="5"/>
        <v>0</v>
      </c>
      <c r="T25" s="246">
        <f t="shared" si="5"/>
        <v>0</v>
      </c>
      <c r="U25" s="246">
        <f t="shared" si="5"/>
        <v>0</v>
      </c>
      <c r="V25" s="246">
        <f t="shared" si="5"/>
        <v>0</v>
      </c>
      <c r="W25" s="230">
        <f t="shared" si="5"/>
        <v>0</v>
      </c>
      <c r="X25" s="230">
        <f t="shared" si="5"/>
        <v>0</v>
      </c>
      <c r="Y25" s="230">
        <f t="shared" si="5"/>
        <v>0</v>
      </c>
      <c r="Z25" s="230">
        <f t="shared" si="5"/>
        <v>0</v>
      </c>
      <c r="AA25" s="230">
        <f t="shared" si="5"/>
        <v>0</v>
      </c>
      <c r="AB25" s="230">
        <f t="shared" si="5"/>
        <v>0</v>
      </c>
      <c r="AC25" s="230">
        <f t="shared" si="5"/>
        <v>0</v>
      </c>
      <c r="AD25" s="230">
        <f t="shared" si="5"/>
        <v>0</v>
      </c>
      <c r="AE25" s="230">
        <f t="shared" si="5"/>
        <v>0</v>
      </c>
      <c r="AF25" s="230">
        <f t="shared" si="5"/>
        <v>0</v>
      </c>
      <c r="AG25" s="230">
        <f t="shared" si="5"/>
        <v>0</v>
      </c>
    </row>
    <row r="26" spans="1:33" s="47" customFormat="1" x14ac:dyDescent="0.3">
      <c r="A26" s="43" t="s">
        <v>203</v>
      </c>
      <c r="B26" s="44"/>
      <c r="C26" s="45"/>
      <c r="D26" s="247">
        <f ca="1">SUM(D10:D25)</f>
        <v>1709</v>
      </c>
      <c r="E26" s="247">
        <f t="shared" ref="E26:AG26" ca="1" si="6">SUM(E10:E25)</f>
        <v>1709</v>
      </c>
      <c r="F26" s="247">
        <f t="shared" ca="1" si="6"/>
        <v>1709</v>
      </c>
      <c r="G26" s="247">
        <f t="shared" ca="1" si="6"/>
        <v>1709</v>
      </c>
      <c r="H26" s="247">
        <f t="shared" ca="1" si="6"/>
        <v>1709</v>
      </c>
      <c r="I26" s="247">
        <f t="shared" ca="1" si="6"/>
        <v>1709</v>
      </c>
      <c r="J26" s="247">
        <f t="shared" ca="1" si="6"/>
        <v>1709</v>
      </c>
      <c r="K26" s="247">
        <f t="shared" ca="1" si="6"/>
        <v>1709</v>
      </c>
      <c r="L26" s="247">
        <f t="shared" ca="1" si="6"/>
        <v>1709</v>
      </c>
      <c r="M26" s="247">
        <f t="shared" ca="1" si="6"/>
        <v>1709</v>
      </c>
      <c r="N26" s="247">
        <f t="shared" ca="1" si="6"/>
        <v>1709</v>
      </c>
      <c r="O26" s="247">
        <f t="shared" ca="1" si="6"/>
        <v>1709</v>
      </c>
      <c r="P26" s="247">
        <f t="shared" ca="1" si="6"/>
        <v>1709</v>
      </c>
      <c r="Q26" s="247">
        <f t="shared" ca="1" si="6"/>
        <v>1709</v>
      </c>
      <c r="R26" s="247">
        <f t="shared" ca="1" si="6"/>
        <v>1709</v>
      </c>
      <c r="S26" s="247">
        <f t="shared" ca="1" si="6"/>
        <v>1709</v>
      </c>
      <c r="T26" s="247">
        <f t="shared" ca="1" si="6"/>
        <v>1709</v>
      </c>
      <c r="U26" s="247">
        <f t="shared" ca="1" si="6"/>
        <v>1709</v>
      </c>
      <c r="V26" s="247">
        <f t="shared" ca="1" si="6"/>
        <v>1709</v>
      </c>
      <c r="W26" s="231">
        <f t="shared" ca="1" si="6"/>
        <v>1709</v>
      </c>
      <c r="X26" s="231">
        <f t="shared" ca="1" si="6"/>
        <v>1709</v>
      </c>
      <c r="Y26" s="231">
        <f t="shared" ca="1" si="6"/>
        <v>1709</v>
      </c>
      <c r="Z26" s="231">
        <f t="shared" ca="1" si="6"/>
        <v>1709</v>
      </c>
      <c r="AA26" s="231">
        <f t="shared" ca="1" si="6"/>
        <v>1709</v>
      </c>
      <c r="AB26" s="231">
        <f t="shared" ca="1" si="6"/>
        <v>1709</v>
      </c>
      <c r="AC26" s="231">
        <f t="shared" ca="1" si="6"/>
        <v>1709</v>
      </c>
      <c r="AD26" s="231">
        <f t="shared" ca="1" si="6"/>
        <v>1709</v>
      </c>
      <c r="AE26" s="231">
        <f t="shared" ca="1" si="6"/>
        <v>1709</v>
      </c>
      <c r="AF26" s="231">
        <f t="shared" ca="1" si="6"/>
        <v>1709</v>
      </c>
      <c r="AG26" s="231">
        <f t="shared" ca="1" si="6"/>
        <v>1709</v>
      </c>
    </row>
    <row r="27" spans="1:33" x14ac:dyDescent="0.3">
      <c r="A27" s="19"/>
      <c r="B27" s="6"/>
      <c r="C27" s="37"/>
      <c r="D27" s="16"/>
      <c r="E27" s="16"/>
      <c r="F27" s="16"/>
      <c r="G27" s="16"/>
      <c r="H27" s="16"/>
      <c r="I27" s="16"/>
      <c r="J27" s="16"/>
      <c r="K27" s="16"/>
      <c r="L27" s="16"/>
      <c r="M27" s="16"/>
      <c r="N27" s="16"/>
      <c r="O27" s="16"/>
      <c r="P27" s="16"/>
      <c r="Q27" s="16"/>
      <c r="R27" s="16"/>
      <c r="S27" s="16"/>
      <c r="T27" s="16"/>
      <c r="U27" s="16"/>
      <c r="V27" s="16"/>
      <c r="W27" s="232"/>
      <c r="X27" s="232"/>
      <c r="Y27" s="232"/>
      <c r="Z27" s="232"/>
      <c r="AA27" s="232"/>
      <c r="AB27" s="232"/>
      <c r="AC27" s="232"/>
      <c r="AD27" s="232"/>
      <c r="AE27" s="232"/>
      <c r="AF27" s="232"/>
      <c r="AG27" s="232"/>
    </row>
    <row r="28" spans="1:33" x14ac:dyDescent="0.3">
      <c r="A28" s="14" t="s">
        <v>55</v>
      </c>
      <c r="B28" s="7"/>
      <c r="C28" s="38"/>
      <c r="D28" s="26"/>
      <c r="E28" s="26"/>
      <c r="F28" s="26"/>
      <c r="G28" s="26"/>
      <c r="H28" s="26"/>
      <c r="I28" s="26"/>
      <c r="J28" s="26"/>
      <c r="K28" s="26"/>
      <c r="L28" s="26"/>
      <c r="M28" s="26"/>
      <c r="N28" s="26"/>
      <c r="O28" s="26"/>
      <c r="P28" s="26"/>
      <c r="Q28" s="26"/>
      <c r="R28" s="26"/>
      <c r="S28" s="26"/>
      <c r="T28" s="26"/>
      <c r="U28" s="26"/>
      <c r="V28" s="26"/>
      <c r="W28" s="228"/>
      <c r="X28" s="228"/>
      <c r="Y28" s="228"/>
      <c r="Z28" s="228"/>
      <c r="AA28" s="228"/>
      <c r="AB28" s="228"/>
      <c r="AC28" s="228"/>
      <c r="AD28" s="228"/>
      <c r="AE28" s="228"/>
      <c r="AF28" s="228"/>
      <c r="AG28" s="228"/>
    </row>
    <row r="29" spans="1:33" x14ac:dyDescent="0.3">
      <c r="A29" s="19" t="str">
        <f>'Input Form'!B73</f>
        <v>Loyer/hypothèque/etc.</v>
      </c>
      <c r="B29" s="11"/>
      <c r="C29" s="36">
        <f>+'Input Form'!$D$90</f>
        <v>0</v>
      </c>
      <c r="D29" s="26">
        <f>'Input Form'!$D73*(1+$C29)^(D$5-1)</f>
        <v>0</v>
      </c>
      <c r="E29" s="26">
        <f>'Input Form'!$D73*(1+$C29)^(E$5-1)</f>
        <v>0</v>
      </c>
      <c r="F29" s="26">
        <f>'Input Form'!$D73*(1+$C29)^(F$5-1)</f>
        <v>0</v>
      </c>
      <c r="G29" s="26">
        <f>'Input Form'!$D73*(1+$C29)^(G$5-1)</f>
        <v>0</v>
      </c>
      <c r="H29" s="26">
        <f>'Input Form'!$D73*(1+$C29)^(H$5-1)</f>
        <v>0</v>
      </c>
      <c r="I29" s="26">
        <f>'Input Form'!$D73*(1+$C29)^(I$5-1)</f>
        <v>0</v>
      </c>
      <c r="J29" s="26">
        <f>'Input Form'!$D73*(1+$C29)^(J$5-1)</f>
        <v>0</v>
      </c>
      <c r="K29" s="26">
        <f>'Input Form'!$D73*(1+$C29)^(K$5-1)</f>
        <v>0</v>
      </c>
      <c r="L29" s="26">
        <f>'Input Form'!$D73*(1+$C29)^(L$5-1)</f>
        <v>0</v>
      </c>
      <c r="M29" s="26">
        <f>'Input Form'!$D73*(1+$C29)^(M$5-1)</f>
        <v>0</v>
      </c>
      <c r="N29" s="26">
        <f>'Input Form'!$D73*(1+$C29)^(N$5-1)</f>
        <v>0</v>
      </c>
      <c r="O29" s="26">
        <f>'Input Form'!$D73*(1+$C29)^(O$5-1)</f>
        <v>0</v>
      </c>
      <c r="P29" s="26">
        <f>'Input Form'!$D73*(1+$C29)^(P$5-1)</f>
        <v>0</v>
      </c>
      <c r="Q29" s="26">
        <f>'Input Form'!$D73*(1+$C29)^(Q$5-1)</f>
        <v>0</v>
      </c>
      <c r="R29" s="26">
        <f>'Input Form'!$D73*(1+$C29)^(R$5-1)</f>
        <v>0</v>
      </c>
      <c r="S29" s="248">
        <f>'Input Form'!$D73*(1+$C29)^(S$5-1)</f>
        <v>0</v>
      </c>
      <c r="T29" s="248">
        <f>'Input Form'!$D73*(1+$C29)^(T$5-1)</f>
        <v>0</v>
      </c>
      <c r="U29" s="248">
        <f>'Input Form'!$D73*(1+$C29)^(U$5-1)</f>
        <v>0</v>
      </c>
      <c r="V29" s="248">
        <f>'Input Form'!$D73*(1+$C29)^(V$5-1)</f>
        <v>0</v>
      </c>
      <c r="W29" s="228">
        <f>'Input Form'!$D73*(1+$C29)^(W$5-1)</f>
        <v>0</v>
      </c>
      <c r="X29" s="228">
        <f>'Input Form'!$D73*(1+$C29)^(X$5-1)</f>
        <v>0</v>
      </c>
      <c r="Y29" s="228">
        <f>'Input Form'!$D73*(1+$C29)^(Y$5-1)</f>
        <v>0</v>
      </c>
      <c r="Z29" s="228">
        <f>'Input Form'!$D73*(1+$C29)^(Z$5-1)</f>
        <v>0</v>
      </c>
      <c r="AA29" s="228">
        <f>'Input Form'!$D73*(1+$C29)^(AA$5-1)</f>
        <v>0</v>
      </c>
      <c r="AB29" s="228">
        <f>'Input Form'!$D73*(1+$C29)^(AB$5-1)</f>
        <v>0</v>
      </c>
      <c r="AC29" s="228">
        <f>'Input Form'!$D73*(1+$C29)^(AC$5-1)</f>
        <v>0</v>
      </c>
      <c r="AD29" s="228">
        <f>'Input Form'!$D73*(1+$C29)^(AD$5-1)</f>
        <v>0</v>
      </c>
      <c r="AE29" s="228">
        <f>'Input Form'!$D73*(1+$C29)^(AE$5-1)</f>
        <v>0</v>
      </c>
      <c r="AF29" s="228">
        <f>'Input Form'!$D73*(1+$C29)^(AF$5-1)</f>
        <v>0</v>
      </c>
      <c r="AG29" s="228">
        <f>'Input Form'!$D73*(1+$C29)^(AG$5-1)</f>
        <v>0</v>
      </c>
    </row>
    <row r="30" spans="1:33" ht="28.8" x14ac:dyDescent="0.3">
      <c r="A30" s="19" t="str">
        <f>'Input Form'!B74</f>
        <v>Frais d’éléments communs - Condos (immeubles)</v>
      </c>
      <c r="B30" s="6"/>
      <c r="C30" s="64">
        <f>+'Input Form'!$D$90</f>
        <v>0</v>
      </c>
      <c r="D30" s="26">
        <f>'Input Form'!$D74*(1+$C30)^(D$5-1)</f>
        <v>0</v>
      </c>
      <c r="E30" s="26">
        <f>'Input Form'!$D74*(1+$C30)^(E$5-1)</f>
        <v>0</v>
      </c>
      <c r="F30" s="26">
        <f>'Input Form'!$D74*(1+$C30)^(F$5-1)</f>
        <v>0</v>
      </c>
      <c r="G30" s="26">
        <f>'Input Form'!$D74*(1+$C30)^(G$5-1)</f>
        <v>0</v>
      </c>
      <c r="H30" s="26">
        <f>'Input Form'!$D74*(1+$C30)^(H$5-1)</f>
        <v>0</v>
      </c>
      <c r="I30" s="26">
        <f>'Input Form'!$D74*(1+$C30)^(I$5-1)</f>
        <v>0</v>
      </c>
      <c r="J30" s="26">
        <f>'Input Form'!$D74*(1+$C30)^(J$5-1)</f>
        <v>0</v>
      </c>
      <c r="K30" s="26">
        <f>'Input Form'!$D74*(1+$C30)^(K$5-1)</f>
        <v>0</v>
      </c>
      <c r="L30" s="26">
        <f>'Input Form'!$D74*(1+$C30)^(L$5-1)</f>
        <v>0</v>
      </c>
      <c r="M30" s="26">
        <f>'Input Form'!$D74*(1+$C30)^(M$5-1)</f>
        <v>0</v>
      </c>
      <c r="N30" s="26">
        <f>'Input Form'!$D74*(1+$C30)^(N$5-1)</f>
        <v>0</v>
      </c>
      <c r="O30" s="26">
        <f>'Input Form'!$D74*(1+$C30)^(O$5-1)</f>
        <v>0</v>
      </c>
      <c r="P30" s="26">
        <f>'Input Form'!$D74*(1+$C30)^(P$5-1)</f>
        <v>0</v>
      </c>
      <c r="Q30" s="26">
        <f>'Input Form'!$D74*(1+$C30)^(Q$5-1)</f>
        <v>0</v>
      </c>
      <c r="R30" s="26">
        <f>'Input Form'!$D74*(1+$C30)^(R$5-1)</f>
        <v>0</v>
      </c>
      <c r="S30" s="248">
        <f>'Input Form'!$D74*(1+$C30)^(S$5-1)</f>
        <v>0</v>
      </c>
      <c r="T30" s="248">
        <f>'Input Form'!$D74*(1+$C30)^(T$5-1)</f>
        <v>0</v>
      </c>
      <c r="U30" s="248">
        <f>'Input Form'!$D74*(1+$C30)^(U$5-1)</f>
        <v>0</v>
      </c>
      <c r="V30" s="248">
        <f>'Input Form'!$D74*(1+$C30)^(V$5-1)</f>
        <v>0</v>
      </c>
      <c r="W30" s="228">
        <f>'Input Form'!$D74*(1+$C30)^(W$5-1)</f>
        <v>0</v>
      </c>
      <c r="X30" s="228">
        <f>'Input Form'!$D74*(1+$C30)^(X$5-1)</f>
        <v>0</v>
      </c>
      <c r="Y30" s="228">
        <f>'Input Form'!$D74*(1+$C30)^(Y$5-1)</f>
        <v>0</v>
      </c>
      <c r="Z30" s="228">
        <f>'Input Form'!$D74*(1+$C30)^(Z$5-1)</f>
        <v>0</v>
      </c>
      <c r="AA30" s="228">
        <f>'Input Form'!$D74*(1+$C30)^(AA$5-1)</f>
        <v>0</v>
      </c>
      <c r="AB30" s="228">
        <f>'Input Form'!$D74*(1+$C30)^(AB$5-1)</f>
        <v>0</v>
      </c>
      <c r="AC30" s="228">
        <f>'Input Form'!$D74*(1+$C30)^(AC$5-1)</f>
        <v>0</v>
      </c>
      <c r="AD30" s="228">
        <f>'Input Form'!$D74*(1+$C30)^(AD$5-1)</f>
        <v>0</v>
      </c>
      <c r="AE30" s="228">
        <f>'Input Form'!$D74*(1+$C30)^(AE$5-1)</f>
        <v>0</v>
      </c>
      <c r="AF30" s="228">
        <f>'Input Form'!$D74*(1+$C30)^(AF$5-1)</f>
        <v>0</v>
      </c>
      <c r="AG30" s="228">
        <f>'Input Form'!$D74*(1+$C30)^(AG$5-1)</f>
        <v>0</v>
      </c>
    </row>
    <row r="31" spans="1:33" x14ac:dyDescent="0.3">
      <c r="A31" s="19" t="str">
        <f>'Input Form'!B75</f>
        <v>Eau/Égouts</v>
      </c>
      <c r="B31" s="6"/>
      <c r="C31" s="64">
        <f>+'Input Form'!$D$90</f>
        <v>0</v>
      </c>
      <c r="D31" s="26">
        <f>'Input Form'!$D75*(1+$C31)^(D$5-1)</f>
        <v>0</v>
      </c>
      <c r="E31" s="26">
        <f>'Input Form'!$D75*(1+$C31)^(E$5-1)</f>
        <v>0</v>
      </c>
      <c r="F31" s="26">
        <f>'Input Form'!$D75*(1+$C31)^(F$5-1)</f>
        <v>0</v>
      </c>
      <c r="G31" s="26">
        <f>'Input Form'!$D75*(1+$C31)^(G$5-1)</f>
        <v>0</v>
      </c>
      <c r="H31" s="26">
        <f>'Input Form'!$D75*(1+$C31)^(H$5-1)</f>
        <v>0</v>
      </c>
      <c r="I31" s="26">
        <f>'Input Form'!$D75*(1+$C31)^(I$5-1)</f>
        <v>0</v>
      </c>
      <c r="J31" s="26">
        <f>'Input Form'!$D75*(1+$C31)^(J$5-1)</f>
        <v>0</v>
      </c>
      <c r="K31" s="26">
        <f>'Input Form'!$D75*(1+$C31)^(K$5-1)</f>
        <v>0</v>
      </c>
      <c r="L31" s="26">
        <f>'Input Form'!$D75*(1+$C31)^(L$5-1)</f>
        <v>0</v>
      </c>
      <c r="M31" s="26">
        <f>'Input Form'!$D75*(1+$C31)^(M$5-1)</f>
        <v>0</v>
      </c>
      <c r="N31" s="26">
        <f>'Input Form'!$D75*(1+$C31)^(N$5-1)</f>
        <v>0</v>
      </c>
      <c r="O31" s="26">
        <f>'Input Form'!$D75*(1+$C31)^(O$5-1)</f>
        <v>0</v>
      </c>
      <c r="P31" s="26">
        <f>'Input Form'!$D75*(1+$C31)^(P$5-1)</f>
        <v>0</v>
      </c>
      <c r="Q31" s="26">
        <f>'Input Form'!$D75*(1+$C31)^(Q$5-1)</f>
        <v>0</v>
      </c>
      <c r="R31" s="26">
        <f>'Input Form'!$D75*(1+$C31)^(R$5-1)</f>
        <v>0</v>
      </c>
      <c r="S31" s="248">
        <f>'Input Form'!$D75*(1+$C31)^(S$5-1)</f>
        <v>0</v>
      </c>
      <c r="T31" s="248">
        <f>'Input Form'!$D75*(1+$C31)^(T$5-1)</f>
        <v>0</v>
      </c>
      <c r="U31" s="248">
        <f>'Input Form'!$D75*(1+$C31)^(U$5-1)</f>
        <v>0</v>
      </c>
      <c r="V31" s="248">
        <f>'Input Form'!$D75*(1+$C31)^(V$5-1)</f>
        <v>0</v>
      </c>
      <c r="W31" s="228">
        <f>'Input Form'!$D75*(1+$C31)^(W$5-1)</f>
        <v>0</v>
      </c>
      <c r="X31" s="228">
        <f>'Input Form'!$D75*(1+$C31)^(X$5-1)</f>
        <v>0</v>
      </c>
      <c r="Y31" s="228">
        <f>'Input Form'!$D75*(1+$C31)^(Y$5-1)</f>
        <v>0</v>
      </c>
      <c r="Z31" s="228">
        <f>'Input Form'!$D75*(1+$C31)^(Z$5-1)</f>
        <v>0</v>
      </c>
      <c r="AA31" s="228">
        <f>'Input Form'!$D75*(1+$C31)^(AA$5-1)</f>
        <v>0</v>
      </c>
      <c r="AB31" s="228">
        <f>'Input Form'!$D75*(1+$C31)^(AB$5-1)</f>
        <v>0</v>
      </c>
      <c r="AC31" s="228">
        <f>'Input Form'!$D75*(1+$C31)^(AC$5-1)</f>
        <v>0</v>
      </c>
      <c r="AD31" s="228">
        <f>'Input Form'!$D75*(1+$C31)^(AD$5-1)</f>
        <v>0</v>
      </c>
      <c r="AE31" s="228">
        <f>'Input Form'!$D75*(1+$C31)^(AE$5-1)</f>
        <v>0</v>
      </c>
      <c r="AF31" s="228">
        <f>'Input Form'!$D75*(1+$C31)^(AF$5-1)</f>
        <v>0</v>
      </c>
      <c r="AG31" s="228">
        <f>'Input Form'!$D75*(1+$C31)^(AG$5-1)</f>
        <v>0</v>
      </c>
    </row>
    <row r="32" spans="1:33" x14ac:dyDescent="0.3">
      <c r="A32" s="19" t="str">
        <f>'Input Form'!B76</f>
        <v>Téléphone/Internet/Télévision par câble</v>
      </c>
      <c r="B32" s="6"/>
      <c r="C32" s="64">
        <f>+'Input Form'!$D$90</f>
        <v>0</v>
      </c>
      <c r="D32" s="26">
        <f>'Input Form'!$D76*(1+$C32)^(D$5-1)</f>
        <v>0</v>
      </c>
      <c r="E32" s="26">
        <f>'Input Form'!$D76*(1+$C32)^(E$5-1)</f>
        <v>0</v>
      </c>
      <c r="F32" s="26">
        <f>'Input Form'!$D76*(1+$C32)^(F$5-1)</f>
        <v>0</v>
      </c>
      <c r="G32" s="26">
        <f>'Input Form'!$D76*(1+$C32)^(G$5-1)</f>
        <v>0</v>
      </c>
      <c r="H32" s="26">
        <f>'Input Form'!$D76*(1+$C32)^(H$5-1)</f>
        <v>0</v>
      </c>
      <c r="I32" s="26">
        <f>'Input Form'!$D76*(1+$C32)^(I$5-1)</f>
        <v>0</v>
      </c>
      <c r="J32" s="26">
        <f>'Input Form'!$D76*(1+$C32)^(J$5-1)</f>
        <v>0</v>
      </c>
      <c r="K32" s="26">
        <f>'Input Form'!$D76*(1+$C32)^(K$5-1)</f>
        <v>0</v>
      </c>
      <c r="L32" s="26">
        <f>'Input Form'!$D76*(1+$C32)^(L$5-1)</f>
        <v>0</v>
      </c>
      <c r="M32" s="26">
        <f>'Input Form'!$D76*(1+$C32)^(M$5-1)</f>
        <v>0</v>
      </c>
      <c r="N32" s="26">
        <f>'Input Form'!$D76*(1+$C32)^(N$5-1)</f>
        <v>0</v>
      </c>
      <c r="O32" s="26">
        <f>'Input Form'!$D76*(1+$C32)^(O$5-1)</f>
        <v>0</v>
      </c>
      <c r="P32" s="26">
        <f>'Input Form'!$D76*(1+$C32)^(P$5-1)</f>
        <v>0</v>
      </c>
      <c r="Q32" s="26">
        <f>'Input Form'!$D76*(1+$C32)^(Q$5-1)</f>
        <v>0</v>
      </c>
      <c r="R32" s="26">
        <f>'Input Form'!$D76*(1+$C32)^(R$5-1)</f>
        <v>0</v>
      </c>
      <c r="S32" s="248">
        <f>'Input Form'!$D76*(1+$C32)^(S$5-1)</f>
        <v>0</v>
      </c>
      <c r="T32" s="248">
        <f>'Input Form'!$D76*(1+$C32)^(T$5-1)</f>
        <v>0</v>
      </c>
      <c r="U32" s="248">
        <f>'Input Form'!$D76*(1+$C32)^(U$5-1)</f>
        <v>0</v>
      </c>
      <c r="V32" s="248">
        <f>'Input Form'!$D76*(1+$C32)^(V$5-1)</f>
        <v>0</v>
      </c>
      <c r="W32" s="228">
        <f>'Input Form'!$D76*(1+$C32)^(W$5-1)</f>
        <v>0</v>
      </c>
      <c r="X32" s="228">
        <f>'Input Form'!$D76*(1+$C32)^(X$5-1)</f>
        <v>0</v>
      </c>
      <c r="Y32" s="228">
        <f>'Input Form'!$D76*(1+$C32)^(Y$5-1)</f>
        <v>0</v>
      </c>
      <c r="Z32" s="228">
        <f>'Input Form'!$D76*(1+$C32)^(Z$5-1)</f>
        <v>0</v>
      </c>
      <c r="AA32" s="228">
        <f>'Input Form'!$D76*(1+$C32)^(AA$5-1)</f>
        <v>0</v>
      </c>
      <c r="AB32" s="228">
        <f>'Input Form'!$D76*(1+$C32)^(AB$5-1)</f>
        <v>0</v>
      </c>
      <c r="AC32" s="228">
        <f>'Input Form'!$D76*(1+$C32)^(AC$5-1)</f>
        <v>0</v>
      </c>
      <c r="AD32" s="228">
        <f>'Input Form'!$D76*(1+$C32)^(AD$5-1)</f>
        <v>0</v>
      </c>
      <c r="AE32" s="228">
        <f>'Input Form'!$D76*(1+$C32)^(AE$5-1)</f>
        <v>0</v>
      </c>
      <c r="AF32" s="228">
        <f>'Input Form'!$D76*(1+$C32)^(AF$5-1)</f>
        <v>0</v>
      </c>
      <c r="AG32" s="228">
        <f>'Input Form'!$D76*(1+$C32)^(AG$5-1)</f>
        <v>0</v>
      </c>
    </row>
    <row r="33" spans="1:33" x14ac:dyDescent="0.3">
      <c r="A33" s="19" t="str">
        <f>'Input Form'!B77</f>
        <v>Chauffage</v>
      </c>
      <c r="B33" s="6"/>
      <c r="C33" s="64">
        <f>+'Input Form'!$D$90</f>
        <v>0</v>
      </c>
      <c r="D33" s="26">
        <f>'Input Form'!$D77*(1+$C33)^(D$5-1)</f>
        <v>0</v>
      </c>
      <c r="E33" s="26">
        <f>'Input Form'!$D77*(1+$C33)^(E$5-1)</f>
        <v>0</v>
      </c>
      <c r="F33" s="26">
        <f>'Input Form'!$D77*(1+$C33)^(F$5-1)</f>
        <v>0</v>
      </c>
      <c r="G33" s="26">
        <f>'Input Form'!$D77*(1+$C33)^(G$5-1)</f>
        <v>0</v>
      </c>
      <c r="H33" s="26">
        <f>'Input Form'!$D77*(1+$C33)^(H$5-1)</f>
        <v>0</v>
      </c>
      <c r="I33" s="26">
        <f>'Input Form'!$D77*(1+$C33)^(I$5-1)</f>
        <v>0</v>
      </c>
      <c r="J33" s="26">
        <f>'Input Form'!$D77*(1+$C33)^(J$5-1)</f>
        <v>0</v>
      </c>
      <c r="K33" s="26">
        <f>'Input Form'!$D77*(1+$C33)^(K$5-1)</f>
        <v>0</v>
      </c>
      <c r="L33" s="26">
        <f>'Input Form'!$D77*(1+$C33)^(L$5-1)</f>
        <v>0</v>
      </c>
      <c r="M33" s="26">
        <f>'Input Form'!$D77*(1+$C33)^(M$5-1)</f>
        <v>0</v>
      </c>
      <c r="N33" s="26">
        <f>'Input Form'!$D77*(1+$C33)^(N$5-1)</f>
        <v>0</v>
      </c>
      <c r="O33" s="26">
        <f>'Input Form'!$D77*(1+$C33)^(O$5-1)</f>
        <v>0</v>
      </c>
      <c r="P33" s="26">
        <f>'Input Form'!$D77*(1+$C33)^(P$5-1)</f>
        <v>0</v>
      </c>
      <c r="Q33" s="26">
        <f>'Input Form'!$D77*(1+$C33)^(Q$5-1)</f>
        <v>0</v>
      </c>
      <c r="R33" s="26">
        <f>'Input Form'!$D77*(1+$C33)^(R$5-1)</f>
        <v>0</v>
      </c>
      <c r="S33" s="248">
        <f>'Input Form'!$D77*(1+$C33)^(S$5-1)</f>
        <v>0</v>
      </c>
      <c r="T33" s="248">
        <f>'Input Form'!$D77*(1+$C33)^(T$5-1)</f>
        <v>0</v>
      </c>
      <c r="U33" s="248">
        <f>'Input Form'!$D77*(1+$C33)^(U$5-1)</f>
        <v>0</v>
      </c>
      <c r="V33" s="248">
        <f>'Input Form'!$D77*(1+$C33)^(V$5-1)</f>
        <v>0</v>
      </c>
      <c r="W33" s="228">
        <f>'Input Form'!$D77*(1+$C33)^(W$5-1)</f>
        <v>0</v>
      </c>
      <c r="X33" s="228">
        <f>'Input Form'!$D77*(1+$C33)^(X$5-1)</f>
        <v>0</v>
      </c>
      <c r="Y33" s="228">
        <f>'Input Form'!$D77*(1+$C33)^(Y$5-1)</f>
        <v>0</v>
      </c>
      <c r="Z33" s="228">
        <f>'Input Form'!$D77*(1+$C33)^(Z$5-1)</f>
        <v>0</v>
      </c>
      <c r="AA33" s="228">
        <f>'Input Form'!$D77*(1+$C33)^(AA$5-1)</f>
        <v>0</v>
      </c>
      <c r="AB33" s="228">
        <f>'Input Form'!$D77*(1+$C33)^(AB$5-1)</f>
        <v>0</v>
      </c>
      <c r="AC33" s="228">
        <f>'Input Form'!$D77*(1+$C33)^(AC$5-1)</f>
        <v>0</v>
      </c>
      <c r="AD33" s="228">
        <f>'Input Form'!$D77*(1+$C33)^(AD$5-1)</f>
        <v>0</v>
      </c>
      <c r="AE33" s="228">
        <f>'Input Form'!$D77*(1+$C33)^(AE$5-1)</f>
        <v>0</v>
      </c>
      <c r="AF33" s="228">
        <f>'Input Form'!$D77*(1+$C33)^(AF$5-1)</f>
        <v>0</v>
      </c>
      <c r="AG33" s="228">
        <f>'Input Form'!$D77*(1+$C33)^(AG$5-1)</f>
        <v>0</v>
      </c>
    </row>
    <row r="34" spans="1:33" x14ac:dyDescent="0.3">
      <c r="A34" s="19" t="str">
        <f>'Input Form'!B78</f>
        <v>Électricité</v>
      </c>
      <c r="B34" s="6"/>
      <c r="C34" s="64">
        <f>+'Input Form'!$D$90</f>
        <v>0</v>
      </c>
      <c r="D34" s="26">
        <f>'Input Form'!$D78*(1+$C34)^(D$5-1)</f>
        <v>0</v>
      </c>
      <c r="E34" s="26">
        <f>'Input Form'!$D78*(1+$C34)^(E$5-1)</f>
        <v>0</v>
      </c>
      <c r="F34" s="26">
        <f>'Input Form'!$D78*(1+$C34)^(F$5-1)</f>
        <v>0</v>
      </c>
      <c r="G34" s="26">
        <f>'Input Form'!$D78*(1+$C34)^(G$5-1)</f>
        <v>0</v>
      </c>
      <c r="H34" s="26">
        <f>'Input Form'!$D78*(1+$C34)^(H$5-1)</f>
        <v>0</v>
      </c>
      <c r="I34" s="26">
        <f>'Input Form'!$D78*(1+$C34)^(I$5-1)</f>
        <v>0</v>
      </c>
      <c r="J34" s="26">
        <f>'Input Form'!$D78*(1+$C34)^(J$5-1)</f>
        <v>0</v>
      </c>
      <c r="K34" s="26">
        <f>'Input Form'!$D78*(1+$C34)^(K$5-1)</f>
        <v>0</v>
      </c>
      <c r="L34" s="26">
        <f>'Input Form'!$D78*(1+$C34)^(L$5-1)</f>
        <v>0</v>
      </c>
      <c r="M34" s="26">
        <f>'Input Form'!$D78*(1+$C34)^(M$5-1)</f>
        <v>0</v>
      </c>
      <c r="N34" s="26">
        <f>'Input Form'!$D78*(1+$C34)^(N$5-1)</f>
        <v>0</v>
      </c>
      <c r="O34" s="26">
        <f>'Input Form'!$D78*(1+$C34)^(O$5-1)</f>
        <v>0</v>
      </c>
      <c r="P34" s="26">
        <f>'Input Form'!$D78*(1+$C34)^(P$5-1)</f>
        <v>0</v>
      </c>
      <c r="Q34" s="26">
        <f>'Input Form'!$D78*(1+$C34)^(Q$5-1)</f>
        <v>0</v>
      </c>
      <c r="R34" s="26">
        <f>'Input Form'!$D78*(1+$C34)^(R$5-1)</f>
        <v>0</v>
      </c>
      <c r="S34" s="248">
        <f>'Input Form'!$D78*(1+$C34)^(S$5-1)</f>
        <v>0</v>
      </c>
      <c r="T34" s="248">
        <f>'Input Form'!$D78*(1+$C34)^(T$5-1)</f>
        <v>0</v>
      </c>
      <c r="U34" s="248">
        <f>'Input Form'!$D78*(1+$C34)^(U$5-1)</f>
        <v>0</v>
      </c>
      <c r="V34" s="248">
        <f>'Input Form'!$D78*(1+$C34)^(V$5-1)</f>
        <v>0</v>
      </c>
      <c r="W34" s="228">
        <f>'Input Form'!$D78*(1+$C34)^(W$5-1)</f>
        <v>0</v>
      </c>
      <c r="X34" s="228">
        <f>'Input Form'!$D78*(1+$C34)^(X$5-1)</f>
        <v>0</v>
      </c>
      <c r="Y34" s="228">
        <f>'Input Form'!$D78*(1+$C34)^(Y$5-1)</f>
        <v>0</v>
      </c>
      <c r="Z34" s="228">
        <f>'Input Form'!$D78*(1+$C34)^(Z$5-1)</f>
        <v>0</v>
      </c>
      <c r="AA34" s="228">
        <f>'Input Form'!$D78*(1+$C34)^(AA$5-1)</f>
        <v>0</v>
      </c>
      <c r="AB34" s="228">
        <f>'Input Form'!$D78*(1+$C34)^(AB$5-1)</f>
        <v>0</v>
      </c>
      <c r="AC34" s="228">
        <f>'Input Form'!$D78*(1+$C34)^(AC$5-1)</f>
        <v>0</v>
      </c>
      <c r="AD34" s="228">
        <f>'Input Form'!$D78*(1+$C34)^(AD$5-1)</f>
        <v>0</v>
      </c>
      <c r="AE34" s="228">
        <f>'Input Form'!$D78*(1+$C34)^(AE$5-1)</f>
        <v>0</v>
      </c>
      <c r="AF34" s="228">
        <f>'Input Form'!$D78*(1+$C34)^(AF$5-1)</f>
        <v>0</v>
      </c>
      <c r="AG34" s="228">
        <f>'Input Form'!$D78*(1+$C34)^(AG$5-1)</f>
        <v>0</v>
      </c>
    </row>
    <row r="35" spans="1:33" x14ac:dyDescent="0.3">
      <c r="A35" s="19" t="str">
        <f>'Input Form'!B79</f>
        <v>Téléphone portable</v>
      </c>
      <c r="B35" s="6"/>
      <c r="C35" s="64">
        <f>+'Input Form'!$D$90</f>
        <v>0</v>
      </c>
      <c r="D35" s="26">
        <f>'Input Form'!$D79*(1+$C35)^(D$5-1)</f>
        <v>0</v>
      </c>
      <c r="E35" s="26">
        <f>'Input Form'!$D79*(1+$C35)^(E$5-1)</f>
        <v>0</v>
      </c>
      <c r="F35" s="26">
        <f>'Input Form'!$D79*(1+$C35)^(F$5-1)</f>
        <v>0</v>
      </c>
      <c r="G35" s="26">
        <f>'Input Form'!$D79*(1+$C35)^(G$5-1)</f>
        <v>0</v>
      </c>
      <c r="H35" s="26">
        <f>'Input Form'!$D79*(1+$C35)^(H$5-1)</f>
        <v>0</v>
      </c>
      <c r="I35" s="26">
        <f>'Input Form'!$D79*(1+$C35)^(I$5-1)</f>
        <v>0</v>
      </c>
      <c r="J35" s="26">
        <f>'Input Form'!$D79*(1+$C35)^(J$5-1)</f>
        <v>0</v>
      </c>
      <c r="K35" s="26">
        <f>'Input Form'!$D79*(1+$C35)^(K$5-1)</f>
        <v>0</v>
      </c>
      <c r="L35" s="26">
        <f>'Input Form'!$D79*(1+$C35)^(L$5-1)</f>
        <v>0</v>
      </c>
      <c r="M35" s="26">
        <f>'Input Form'!$D79*(1+$C35)^(M$5-1)</f>
        <v>0</v>
      </c>
      <c r="N35" s="26">
        <f>'Input Form'!$D79*(1+$C35)^(N$5-1)</f>
        <v>0</v>
      </c>
      <c r="O35" s="26">
        <f>'Input Form'!$D79*(1+$C35)^(O$5-1)</f>
        <v>0</v>
      </c>
      <c r="P35" s="26">
        <f>'Input Form'!$D79*(1+$C35)^(P$5-1)</f>
        <v>0</v>
      </c>
      <c r="Q35" s="26">
        <f>'Input Form'!$D79*(1+$C35)^(Q$5-1)</f>
        <v>0</v>
      </c>
      <c r="R35" s="26">
        <f>'Input Form'!$D79*(1+$C35)^(R$5-1)</f>
        <v>0</v>
      </c>
      <c r="S35" s="248">
        <f>'Input Form'!$D79*(1+$C35)^(S$5-1)</f>
        <v>0</v>
      </c>
      <c r="T35" s="248">
        <f>'Input Form'!$D79*(1+$C35)^(T$5-1)</f>
        <v>0</v>
      </c>
      <c r="U35" s="248">
        <f>'Input Form'!$D79*(1+$C35)^(U$5-1)</f>
        <v>0</v>
      </c>
      <c r="V35" s="248">
        <f>'Input Form'!$D79*(1+$C35)^(V$5-1)</f>
        <v>0</v>
      </c>
      <c r="W35" s="228">
        <f>'Input Form'!$D79*(1+$C35)^(W$5-1)</f>
        <v>0</v>
      </c>
      <c r="X35" s="228">
        <f>'Input Form'!$D79*(1+$C35)^(X$5-1)</f>
        <v>0</v>
      </c>
      <c r="Y35" s="228">
        <f>'Input Form'!$D79*(1+$C35)^(Y$5-1)</f>
        <v>0</v>
      </c>
      <c r="Z35" s="228">
        <f>'Input Form'!$D79*(1+$C35)^(Z$5-1)</f>
        <v>0</v>
      </c>
      <c r="AA35" s="228">
        <f>'Input Form'!$D79*(1+$C35)^(AA$5-1)</f>
        <v>0</v>
      </c>
      <c r="AB35" s="228">
        <f>'Input Form'!$D79*(1+$C35)^(AB$5-1)</f>
        <v>0</v>
      </c>
      <c r="AC35" s="228">
        <f>'Input Form'!$D79*(1+$C35)^(AC$5-1)</f>
        <v>0</v>
      </c>
      <c r="AD35" s="228">
        <f>'Input Form'!$D79*(1+$C35)^(AD$5-1)</f>
        <v>0</v>
      </c>
      <c r="AE35" s="228">
        <f>'Input Form'!$D79*(1+$C35)^(AE$5-1)</f>
        <v>0</v>
      </c>
      <c r="AF35" s="228">
        <f>'Input Form'!$D79*(1+$C35)^(AF$5-1)</f>
        <v>0</v>
      </c>
      <c r="AG35" s="228">
        <f>'Input Form'!$D79*(1+$C35)^(AG$5-1)</f>
        <v>0</v>
      </c>
    </row>
    <row r="36" spans="1:33" x14ac:dyDescent="0.3">
      <c r="A36" s="19" t="str">
        <f>'Input Form'!B80</f>
        <v>Alimentation/Épicerie</v>
      </c>
      <c r="B36" s="6"/>
      <c r="C36" s="64">
        <f>+'Input Form'!$D$90</f>
        <v>0</v>
      </c>
      <c r="D36" s="26">
        <f>'Input Form'!$D80*(1+$C36)^(D$5-1)</f>
        <v>0</v>
      </c>
      <c r="E36" s="26">
        <f>'Input Form'!$D80*(1+$C36)^(E$5-1)</f>
        <v>0</v>
      </c>
      <c r="F36" s="26">
        <f>'Input Form'!$D80*(1+$C36)^(F$5-1)</f>
        <v>0</v>
      </c>
      <c r="G36" s="26">
        <f>'Input Form'!$D80*(1+$C36)^(G$5-1)</f>
        <v>0</v>
      </c>
      <c r="H36" s="26">
        <f>'Input Form'!$D80*(1+$C36)^(H$5-1)</f>
        <v>0</v>
      </c>
      <c r="I36" s="26">
        <f>'Input Form'!$D80*(1+$C36)^(I$5-1)</f>
        <v>0</v>
      </c>
      <c r="J36" s="26">
        <f>'Input Form'!$D80*(1+$C36)^(J$5-1)</f>
        <v>0</v>
      </c>
      <c r="K36" s="26">
        <f>'Input Form'!$D80*(1+$C36)^(K$5-1)</f>
        <v>0</v>
      </c>
      <c r="L36" s="26">
        <f>'Input Form'!$D80*(1+$C36)^(L$5-1)</f>
        <v>0</v>
      </c>
      <c r="M36" s="26">
        <f>'Input Form'!$D80*(1+$C36)^(M$5-1)</f>
        <v>0</v>
      </c>
      <c r="N36" s="26">
        <f>'Input Form'!$D80*(1+$C36)^(N$5-1)</f>
        <v>0</v>
      </c>
      <c r="O36" s="26">
        <f>'Input Form'!$D80*(1+$C36)^(O$5-1)</f>
        <v>0</v>
      </c>
      <c r="P36" s="26">
        <f>'Input Form'!$D80*(1+$C36)^(P$5-1)</f>
        <v>0</v>
      </c>
      <c r="Q36" s="26">
        <f>'Input Form'!$D80*(1+$C36)^(Q$5-1)</f>
        <v>0</v>
      </c>
      <c r="R36" s="26">
        <f>'Input Form'!$D80*(1+$C36)^(R$5-1)</f>
        <v>0</v>
      </c>
      <c r="S36" s="248">
        <f>'Input Form'!$D80*(1+$C36)^(S$5-1)</f>
        <v>0</v>
      </c>
      <c r="T36" s="248">
        <f>'Input Form'!$D80*(1+$C36)^(T$5-1)</f>
        <v>0</v>
      </c>
      <c r="U36" s="248">
        <f>'Input Form'!$D80*(1+$C36)^(U$5-1)</f>
        <v>0</v>
      </c>
      <c r="V36" s="248">
        <f>'Input Form'!$D80*(1+$C36)^(V$5-1)</f>
        <v>0</v>
      </c>
      <c r="W36" s="228">
        <f>'Input Form'!$D80*(1+$C36)^(W$5-1)</f>
        <v>0</v>
      </c>
      <c r="X36" s="228">
        <f>'Input Form'!$D80*(1+$C36)^(X$5-1)</f>
        <v>0</v>
      </c>
      <c r="Y36" s="228">
        <f>'Input Form'!$D80*(1+$C36)^(Y$5-1)</f>
        <v>0</v>
      </c>
      <c r="Z36" s="228">
        <f>'Input Form'!$D80*(1+$C36)^(Z$5-1)</f>
        <v>0</v>
      </c>
      <c r="AA36" s="228">
        <f>'Input Form'!$D80*(1+$C36)^(AA$5-1)</f>
        <v>0</v>
      </c>
      <c r="AB36" s="228">
        <f>'Input Form'!$D80*(1+$C36)^(AB$5-1)</f>
        <v>0</v>
      </c>
      <c r="AC36" s="228">
        <f>'Input Form'!$D80*(1+$C36)^(AC$5-1)</f>
        <v>0</v>
      </c>
      <c r="AD36" s="228">
        <f>'Input Form'!$D80*(1+$C36)^(AD$5-1)</f>
        <v>0</v>
      </c>
      <c r="AE36" s="228">
        <f>'Input Form'!$D80*(1+$C36)^(AE$5-1)</f>
        <v>0</v>
      </c>
      <c r="AF36" s="228">
        <f>'Input Form'!$D80*(1+$C36)^(AF$5-1)</f>
        <v>0</v>
      </c>
      <c r="AG36" s="228">
        <f>'Input Form'!$D80*(1+$C36)^(AG$5-1)</f>
        <v>0</v>
      </c>
    </row>
    <row r="37" spans="1:33" x14ac:dyDescent="0.3">
      <c r="A37" s="19" t="str">
        <f>'Input Form'!B81</f>
        <v>Assurance</v>
      </c>
      <c r="B37" s="6"/>
      <c r="C37" s="64">
        <f>+'Input Form'!$D$90</f>
        <v>0</v>
      </c>
      <c r="D37" s="26">
        <f>'Input Form'!$D81*(1+$C37)^(D$5-1)</f>
        <v>0</v>
      </c>
      <c r="E37" s="26">
        <f>'Input Form'!$D81*(1+$C37)^(E$5-1)</f>
        <v>0</v>
      </c>
      <c r="F37" s="26">
        <f>'Input Form'!$D81*(1+$C37)^(F$5-1)</f>
        <v>0</v>
      </c>
      <c r="G37" s="26">
        <f>'Input Form'!$D81*(1+$C37)^(G$5-1)</f>
        <v>0</v>
      </c>
      <c r="H37" s="26">
        <f>'Input Form'!$D81*(1+$C37)^(H$5-1)</f>
        <v>0</v>
      </c>
      <c r="I37" s="26">
        <f>'Input Form'!$D81*(1+$C37)^(I$5-1)</f>
        <v>0</v>
      </c>
      <c r="J37" s="26">
        <f>'Input Form'!$D81*(1+$C37)^(J$5-1)</f>
        <v>0</v>
      </c>
      <c r="K37" s="26">
        <f>'Input Form'!$D81*(1+$C37)^(K$5-1)</f>
        <v>0</v>
      </c>
      <c r="L37" s="26">
        <f>'Input Form'!$D81*(1+$C37)^(L$5-1)</f>
        <v>0</v>
      </c>
      <c r="M37" s="26">
        <f>'Input Form'!$D81*(1+$C37)^(M$5-1)</f>
        <v>0</v>
      </c>
      <c r="N37" s="26">
        <f>'Input Form'!$D81*(1+$C37)^(N$5-1)</f>
        <v>0</v>
      </c>
      <c r="O37" s="26">
        <f>'Input Form'!$D81*(1+$C37)^(O$5-1)</f>
        <v>0</v>
      </c>
      <c r="P37" s="26">
        <f>'Input Form'!$D81*(1+$C37)^(P$5-1)</f>
        <v>0</v>
      </c>
      <c r="Q37" s="26">
        <f>'Input Form'!$D81*(1+$C37)^(Q$5-1)</f>
        <v>0</v>
      </c>
      <c r="R37" s="26">
        <f>'Input Form'!$D81*(1+$C37)^(R$5-1)</f>
        <v>0</v>
      </c>
      <c r="S37" s="248">
        <f>'Input Form'!$D81*(1+$C37)^(S$5-1)</f>
        <v>0</v>
      </c>
      <c r="T37" s="248">
        <f>'Input Form'!$D81*(1+$C37)^(T$5-1)</f>
        <v>0</v>
      </c>
      <c r="U37" s="248">
        <f>'Input Form'!$D81*(1+$C37)^(U$5-1)</f>
        <v>0</v>
      </c>
      <c r="V37" s="248">
        <f>'Input Form'!$D81*(1+$C37)^(V$5-1)</f>
        <v>0</v>
      </c>
      <c r="W37" s="228">
        <f>'Input Form'!$D81*(1+$C37)^(W$5-1)</f>
        <v>0</v>
      </c>
      <c r="X37" s="228">
        <f>'Input Form'!$D81*(1+$C37)^(X$5-1)</f>
        <v>0</v>
      </c>
      <c r="Y37" s="228">
        <f>'Input Form'!$D81*(1+$C37)^(Y$5-1)</f>
        <v>0</v>
      </c>
      <c r="Z37" s="228">
        <f>'Input Form'!$D81*(1+$C37)^(Z$5-1)</f>
        <v>0</v>
      </c>
      <c r="AA37" s="228">
        <f>'Input Form'!$D81*(1+$C37)^(AA$5-1)</f>
        <v>0</v>
      </c>
      <c r="AB37" s="228">
        <f>'Input Form'!$D81*(1+$C37)^(AB$5-1)</f>
        <v>0</v>
      </c>
      <c r="AC37" s="228">
        <f>'Input Form'!$D81*(1+$C37)^(AC$5-1)</f>
        <v>0</v>
      </c>
      <c r="AD37" s="228">
        <f>'Input Form'!$D81*(1+$C37)^(AD$5-1)</f>
        <v>0</v>
      </c>
      <c r="AE37" s="228">
        <f>'Input Form'!$D81*(1+$C37)^(AE$5-1)</f>
        <v>0</v>
      </c>
      <c r="AF37" s="228">
        <f>'Input Form'!$D81*(1+$C37)^(AF$5-1)</f>
        <v>0</v>
      </c>
      <c r="AG37" s="228">
        <f>'Input Form'!$D81*(1+$C37)^(AG$5-1)</f>
        <v>0</v>
      </c>
    </row>
    <row r="38" spans="1:33" ht="15.6" customHeight="1" x14ac:dyDescent="0.3">
      <c r="A38" s="19" t="str">
        <f>'Input Form'!B82</f>
        <v>Abonnements pour la technologiqe</v>
      </c>
      <c r="B38" s="6"/>
      <c r="C38" s="64">
        <f>+'Input Form'!$D$90</f>
        <v>0</v>
      </c>
      <c r="D38" s="26">
        <f>'Input Form'!$D82*(1+$C38)^(D$5-1)</f>
        <v>0</v>
      </c>
      <c r="E38" s="26">
        <f>'Input Form'!$D82*(1+$C38)^(E$5-1)</f>
        <v>0</v>
      </c>
      <c r="F38" s="26">
        <f>'Input Form'!$D82*(1+$C38)^(F$5-1)</f>
        <v>0</v>
      </c>
      <c r="G38" s="26">
        <f>'Input Form'!$D82*(1+$C38)^(G$5-1)</f>
        <v>0</v>
      </c>
      <c r="H38" s="26">
        <f>'Input Form'!$D82*(1+$C38)^(H$5-1)</f>
        <v>0</v>
      </c>
      <c r="I38" s="26">
        <f>'Input Form'!$D82*(1+$C38)^(I$5-1)</f>
        <v>0</v>
      </c>
      <c r="J38" s="26">
        <f>'Input Form'!$D82*(1+$C38)^(J$5-1)</f>
        <v>0</v>
      </c>
      <c r="K38" s="26">
        <f>'Input Form'!$D82*(1+$C38)^(K$5-1)</f>
        <v>0</v>
      </c>
      <c r="L38" s="26">
        <f>'Input Form'!$D82*(1+$C38)^(L$5-1)</f>
        <v>0</v>
      </c>
      <c r="M38" s="26">
        <f>'Input Form'!$D82*(1+$C38)^(M$5-1)</f>
        <v>0</v>
      </c>
      <c r="N38" s="26">
        <f>'Input Form'!$D82*(1+$C38)^(N$5-1)</f>
        <v>0</v>
      </c>
      <c r="O38" s="26">
        <f>'Input Form'!$D82*(1+$C38)^(O$5-1)</f>
        <v>0</v>
      </c>
      <c r="P38" s="26">
        <f>'Input Form'!$D82*(1+$C38)^(P$5-1)</f>
        <v>0</v>
      </c>
      <c r="Q38" s="26">
        <f>'Input Form'!$D82*(1+$C38)^(Q$5-1)</f>
        <v>0</v>
      </c>
      <c r="R38" s="26">
        <f>'Input Form'!$D82*(1+$C38)^(R$5-1)</f>
        <v>0</v>
      </c>
      <c r="S38" s="248">
        <f>'Input Form'!$D82*(1+$C38)^(S$5-1)</f>
        <v>0</v>
      </c>
      <c r="T38" s="248">
        <f>'Input Form'!$D82*(1+$C38)^(T$5-1)</f>
        <v>0</v>
      </c>
      <c r="U38" s="248">
        <f>'Input Form'!$D82*(1+$C38)^(U$5-1)</f>
        <v>0</v>
      </c>
      <c r="V38" s="248">
        <f>'Input Form'!$D82*(1+$C38)^(V$5-1)</f>
        <v>0</v>
      </c>
      <c r="W38" s="228">
        <f>'Input Form'!$D82*(1+$C38)^(W$5-1)</f>
        <v>0</v>
      </c>
      <c r="X38" s="228">
        <f>'Input Form'!$D82*(1+$C38)^(X$5-1)</f>
        <v>0</v>
      </c>
      <c r="Y38" s="228">
        <f>'Input Form'!$D82*(1+$C38)^(Y$5-1)</f>
        <v>0</v>
      </c>
      <c r="Z38" s="228">
        <f>'Input Form'!$D82*(1+$C38)^(Z$5-1)</f>
        <v>0</v>
      </c>
      <c r="AA38" s="228">
        <f>'Input Form'!$D82*(1+$C38)^(AA$5-1)</f>
        <v>0</v>
      </c>
      <c r="AB38" s="228">
        <f>'Input Form'!$D82*(1+$C38)^(AB$5-1)</f>
        <v>0</v>
      </c>
      <c r="AC38" s="228">
        <f>'Input Form'!$D82*(1+$C38)^(AC$5-1)</f>
        <v>0</v>
      </c>
      <c r="AD38" s="228">
        <f>'Input Form'!$D82*(1+$C38)^(AD$5-1)</f>
        <v>0</v>
      </c>
      <c r="AE38" s="228">
        <f>'Input Form'!$D82*(1+$C38)^(AE$5-1)</f>
        <v>0</v>
      </c>
      <c r="AF38" s="228">
        <f>'Input Form'!$D82*(1+$C38)^(AF$5-1)</f>
        <v>0</v>
      </c>
      <c r="AG38" s="228">
        <f>'Input Form'!$D82*(1+$C38)^(AG$5-1)</f>
        <v>0</v>
      </c>
    </row>
    <row r="39" spans="1:33" ht="18" customHeight="1" x14ac:dyDescent="0.3">
      <c r="A39" s="19" t="str">
        <f>'Input Form'!B83</f>
        <v>Adhésions/abonnements</v>
      </c>
      <c r="B39" s="6"/>
      <c r="C39" s="64">
        <f>+'Input Form'!$D$90</f>
        <v>0</v>
      </c>
      <c r="D39" s="26">
        <f>'Input Form'!$D83*(1+$C39)^(D$5-1)</f>
        <v>0</v>
      </c>
      <c r="E39" s="26">
        <f>'Input Form'!$D83*(1+$C39)^(E$5-1)</f>
        <v>0</v>
      </c>
      <c r="F39" s="26">
        <f>'Input Form'!$D83*(1+$C39)^(F$5-1)</f>
        <v>0</v>
      </c>
      <c r="G39" s="26">
        <f>'Input Form'!$D83*(1+$C39)^(G$5-1)</f>
        <v>0</v>
      </c>
      <c r="H39" s="26">
        <f>'Input Form'!$D83*(1+$C39)^(H$5-1)</f>
        <v>0</v>
      </c>
      <c r="I39" s="26">
        <f>'Input Form'!$D83*(1+$C39)^(I$5-1)</f>
        <v>0</v>
      </c>
      <c r="J39" s="26">
        <f>'Input Form'!$D83*(1+$C39)^(J$5-1)</f>
        <v>0</v>
      </c>
      <c r="K39" s="26">
        <f>'Input Form'!$D83*(1+$C39)^(K$5-1)</f>
        <v>0</v>
      </c>
      <c r="L39" s="26">
        <f>'Input Form'!$D83*(1+$C39)^(L$5-1)</f>
        <v>0</v>
      </c>
      <c r="M39" s="26">
        <f>'Input Form'!$D83*(1+$C39)^(M$5-1)</f>
        <v>0</v>
      </c>
      <c r="N39" s="26">
        <f>'Input Form'!$D83*(1+$C39)^(N$5-1)</f>
        <v>0</v>
      </c>
      <c r="O39" s="26">
        <f>'Input Form'!$D83*(1+$C39)^(O$5-1)</f>
        <v>0</v>
      </c>
      <c r="P39" s="26">
        <f>'Input Form'!$D83*(1+$C39)^(P$5-1)</f>
        <v>0</v>
      </c>
      <c r="Q39" s="26">
        <f>'Input Form'!$D83*(1+$C39)^(Q$5-1)</f>
        <v>0</v>
      </c>
      <c r="R39" s="26">
        <f>'Input Form'!$D83*(1+$C39)^(R$5-1)</f>
        <v>0</v>
      </c>
      <c r="S39" s="248">
        <f>'Input Form'!$D83*(1+$C39)^(S$5-1)</f>
        <v>0</v>
      </c>
      <c r="T39" s="248">
        <f>'Input Form'!$D83*(1+$C39)^(T$5-1)</f>
        <v>0</v>
      </c>
      <c r="U39" s="248">
        <f>'Input Form'!$D83*(1+$C39)^(U$5-1)</f>
        <v>0</v>
      </c>
      <c r="V39" s="248">
        <f>'Input Form'!$D83*(1+$C39)^(V$5-1)</f>
        <v>0</v>
      </c>
      <c r="W39" s="228">
        <f>'Input Form'!$D83*(1+$C39)^(W$5-1)</f>
        <v>0</v>
      </c>
      <c r="X39" s="228">
        <f>'Input Form'!$D83*(1+$C39)^(X$5-1)</f>
        <v>0</v>
      </c>
      <c r="Y39" s="228">
        <f>'Input Form'!$D83*(1+$C39)^(Y$5-1)</f>
        <v>0</v>
      </c>
      <c r="Z39" s="228">
        <f>'Input Form'!$D83*(1+$C39)^(Z$5-1)</f>
        <v>0</v>
      </c>
      <c r="AA39" s="228">
        <f>'Input Form'!$D83*(1+$C39)^(AA$5-1)</f>
        <v>0</v>
      </c>
      <c r="AB39" s="228">
        <f>'Input Form'!$D83*(1+$C39)^(AB$5-1)</f>
        <v>0</v>
      </c>
      <c r="AC39" s="228">
        <f>'Input Form'!$D83*(1+$C39)^(AC$5-1)</f>
        <v>0</v>
      </c>
      <c r="AD39" s="228">
        <f>'Input Form'!$D83*(1+$C39)^(AD$5-1)</f>
        <v>0</v>
      </c>
      <c r="AE39" s="228">
        <f>'Input Form'!$D83*(1+$C39)^(AE$5-1)</f>
        <v>0</v>
      </c>
      <c r="AF39" s="228">
        <f>'Input Form'!$D83*(1+$C39)^(AF$5-1)</f>
        <v>0</v>
      </c>
      <c r="AG39" s="228">
        <f>'Input Form'!$D83*(1+$C39)^(AG$5-1)</f>
        <v>0</v>
      </c>
    </row>
    <row r="40" spans="1:33" x14ac:dyDescent="0.3">
      <c r="A40" s="19" t="str">
        <f>'Input Form'!B84</f>
        <v xml:space="preserve">Cotisation au REEI </v>
      </c>
      <c r="B40" s="6"/>
      <c r="C40" s="64">
        <f>+'Input Form'!$D$90</f>
        <v>0</v>
      </c>
      <c r="D40" s="26">
        <f>'Input Form'!$D84*(1+$C40)^(D$5-1)</f>
        <v>0</v>
      </c>
      <c r="E40" s="26">
        <f>'Input Form'!$D84*(1+$C40)^(E$5-1)</f>
        <v>0</v>
      </c>
      <c r="F40" s="26">
        <f>'Input Form'!$D84*(1+$C40)^(F$5-1)</f>
        <v>0</v>
      </c>
      <c r="G40" s="26">
        <f>'Input Form'!$D84*(1+$C40)^(G$5-1)</f>
        <v>0</v>
      </c>
      <c r="H40" s="26">
        <f>'Input Form'!$D84*(1+$C40)^(H$5-1)</f>
        <v>0</v>
      </c>
      <c r="I40" s="26">
        <f>'Input Form'!$D84*(1+$C40)^(I$5-1)</f>
        <v>0</v>
      </c>
      <c r="J40" s="26">
        <f>'Input Form'!$D84*(1+$C40)^(J$5-1)</f>
        <v>0</v>
      </c>
      <c r="K40" s="26">
        <f>'Input Form'!$D84*(1+$C40)^(K$5-1)</f>
        <v>0</v>
      </c>
      <c r="L40" s="26">
        <f>'Input Form'!$D84*(1+$C40)^(L$5-1)</f>
        <v>0</v>
      </c>
      <c r="M40" s="26">
        <f>'Input Form'!$D84*(1+$C40)^(M$5-1)</f>
        <v>0</v>
      </c>
      <c r="N40" s="26">
        <f>'Input Form'!$D84*(1+$C40)^(N$5-1)</f>
        <v>0</v>
      </c>
      <c r="O40" s="26">
        <f>'Input Form'!$D84*(1+$C40)^(O$5-1)</f>
        <v>0</v>
      </c>
      <c r="P40" s="26">
        <f>'Input Form'!$D84*(1+$C40)^(P$5-1)</f>
        <v>0</v>
      </c>
      <c r="Q40" s="26">
        <f>'Input Form'!$D84*(1+$C40)^(Q$5-1)</f>
        <v>0</v>
      </c>
      <c r="R40" s="26">
        <f>'Input Form'!$D84*(1+$C40)^(R$5-1)</f>
        <v>0</v>
      </c>
      <c r="S40" s="248">
        <f>'Input Form'!$D84*(1+$C40)^(S$5-1)</f>
        <v>0</v>
      </c>
      <c r="T40" s="248">
        <f>'Input Form'!$D84*(1+$C40)^(T$5-1)</f>
        <v>0</v>
      </c>
      <c r="U40" s="248">
        <f>'Input Form'!$D84*(1+$C40)^(U$5-1)</f>
        <v>0</v>
      </c>
      <c r="V40" s="248">
        <f>'Input Form'!$D84*(1+$C40)^(V$5-1)</f>
        <v>0</v>
      </c>
      <c r="W40" s="228">
        <f>'Input Form'!$D84*(1+$C40)^(W$5-1)</f>
        <v>0</v>
      </c>
      <c r="X40" s="228">
        <f>'Input Form'!$D84*(1+$C40)^(X$5-1)</f>
        <v>0</v>
      </c>
      <c r="Y40" s="228">
        <f>'Input Form'!$D84*(1+$C40)^(Y$5-1)</f>
        <v>0</v>
      </c>
      <c r="Z40" s="228">
        <f>'Input Form'!$D84*(1+$C40)^(Z$5-1)</f>
        <v>0</v>
      </c>
      <c r="AA40" s="228">
        <f>'Input Form'!$D84*(1+$C40)^(AA$5-1)</f>
        <v>0</v>
      </c>
      <c r="AB40" s="228">
        <f>'Input Form'!$D84*(1+$C40)^(AB$5-1)</f>
        <v>0</v>
      </c>
      <c r="AC40" s="228">
        <f>'Input Form'!$D84*(1+$C40)^(AC$5-1)</f>
        <v>0</v>
      </c>
      <c r="AD40" s="228">
        <f>'Input Form'!$D84*(1+$C40)^(AD$5-1)</f>
        <v>0</v>
      </c>
      <c r="AE40" s="228">
        <f>'Input Form'!$D84*(1+$C40)^(AE$5-1)</f>
        <v>0</v>
      </c>
      <c r="AF40" s="228">
        <f>'Input Form'!$D84*(1+$C40)^(AF$5-1)</f>
        <v>0</v>
      </c>
      <c r="AG40" s="228">
        <f>'Input Form'!$D84*(1+$C40)^(AG$5-1)</f>
        <v>0</v>
      </c>
    </row>
    <row r="41" spans="1:33" x14ac:dyDescent="0.3">
      <c r="A41" s="19" t="str">
        <f>'Input Form'!B85</f>
        <v>Autre : (Préciser)</v>
      </c>
      <c r="B41" s="6"/>
      <c r="C41" s="64">
        <f>+'Input Form'!$D$90</f>
        <v>0</v>
      </c>
      <c r="D41" s="26">
        <f>'Input Form'!$D85*(1+$C41)^(D$5-1)</f>
        <v>0</v>
      </c>
      <c r="E41" s="26">
        <f>'Input Form'!$D85*(1+$C41)^(E$5-1)</f>
        <v>0</v>
      </c>
      <c r="F41" s="26">
        <f>'Input Form'!$D85*(1+$C41)^(F$5-1)</f>
        <v>0</v>
      </c>
      <c r="G41" s="26">
        <f>'Input Form'!$D85*(1+$C41)^(G$5-1)</f>
        <v>0</v>
      </c>
      <c r="H41" s="26">
        <f>'Input Form'!$D85*(1+$C41)^(H$5-1)</f>
        <v>0</v>
      </c>
      <c r="I41" s="26">
        <f>'Input Form'!$D85*(1+$C41)^(I$5-1)</f>
        <v>0</v>
      </c>
      <c r="J41" s="26">
        <f>'Input Form'!$D85*(1+$C41)^(J$5-1)</f>
        <v>0</v>
      </c>
      <c r="K41" s="26">
        <f>'Input Form'!$D85*(1+$C41)^(K$5-1)</f>
        <v>0</v>
      </c>
      <c r="L41" s="26">
        <f>'Input Form'!$D85*(1+$C41)^(L$5-1)</f>
        <v>0</v>
      </c>
      <c r="M41" s="26">
        <f>'Input Form'!$D85*(1+$C41)^(M$5-1)</f>
        <v>0</v>
      </c>
      <c r="N41" s="26">
        <f>'Input Form'!$D85*(1+$C41)^(N$5-1)</f>
        <v>0</v>
      </c>
      <c r="O41" s="26">
        <f>'Input Form'!$D85*(1+$C41)^(O$5-1)</f>
        <v>0</v>
      </c>
      <c r="P41" s="26">
        <f>'Input Form'!$D85*(1+$C41)^(P$5-1)</f>
        <v>0</v>
      </c>
      <c r="Q41" s="26">
        <f>'Input Form'!$D85*(1+$C41)^(Q$5-1)</f>
        <v>0</v>
      </c>
      <c r="R41" s="26">
        <f>'Input Form'!$D85*(1+$C41)^(R$5-1)</f>
        <v>0</v>
      </c>
      <c r="S41" s="248">
        <f>'Input Form'!$D85*(1+$C41)^(S$5-1)</f>
        <v>0</v>
      </c>
      <c r="T41" s="248">
        <f>'Input Form'!$D85*(1+$C41)^(T$5-1)</f>
        <v>0</v>
      </c>
      <c r="U41" s="248">
        <f>'Input Form'!$D85*(1+$C41)^(U$5-1)</f>
        <v>0</v>
      </c>
      <c r="V41" s="248">
        <f>'Input Form'!$D85*(1+$C41)^(V$5-1)</f>
        <v>0</v>
      </c>
      <c r="W41" s="228">
        <f>'Input Form'!$D85*(1+$C41)^(W$5-1)</f>
        <v>0</v>
      </c>
      <c r="X41" s="228">
        <f>'Input Form'!$D85*(1+$C41)^(X$5-1)</f>
        <v>0</v>
      </c>
      <c r="Y41" s="228">
        <f>'Input Form'!$D85*(1+$C41)^(Y$5-1)</f>
        <v>0</v>
      </c>
      <c r="Z41" s="228">
        <f>'Input Form'!$D85*(1+$C41)^(Z$5-1)</f>
        <v>0</v>
      </c>
      <c r="AA41" s="228">
        <f>'Input Form'!$D85*(1+$C41)^(AA$5-1)</f>
        <v>0</v>
      </c>
      <c r="AB41" s="228">
        <f>'Input Form'!$D85*(1+$C41)^(AB$5-1)</f>
        <v>0</v>
      </c>
      <c r="AC41" s="228">
        <f>'Input Form'!$D85*(1+$C41)^(AC$5-1)</f>
        <v>0</v>
      </c>
      <c r="AD41" s="228">
        <f>'Input Form'!$D85*(1+$C41)^(AD$5-1)</f>
        <v>0</v>
      </c>
      <c r="AE41" s="228">
        <f>'Input Form'!$D85*(1+$C41)^(AE$5-1)</f>
        <v>0</v>
      </c>
      <c r="AF41" s="228">
        <f>'Input Form'!$D85*(1+$C41)^(AF$5-1)</f>
        <v>0</v>
      </c>
      <c r="AG41" s="228">
        <f>'Input Form'!$D85*(1+$C41)^(AG$5-1)</f>
        <v>0</v>
      </c>
    </row>
    <row r="42" spans="1:33" x14ac:dyDescent="0.3">
      <c r="A42" s="19" t="str">
        <f>'Input Form'!B86</f>
        <v>Autre :</v>
      </c>
      <c r="B42" s="6"/>
      <c r="C42" s="64">
        <f>+'Input Form'!$D$90</f>
        <v>0</v>
      </c>
      <c r="D42" s="26">
        <f>'Input Form'!$D86*(1+$C42)^(D$5-1)</f>
        <v>0</v>
      </c>
      <c r="E42" s="26">
        <f>'Input Form'!$D86*(1+$C42)^(E$5-1)</f>
        <v>0</v>
      </c>
      <c r="F42" s="26">
        <f>'Input Form'!$D86*(1+$C42)^(F$5-1)</f>
        <v>0</v>
      </c>
      <c r="G42" s="26">
        <f>'Input Form'!$D86*(1+$C42)^(G$5-1)</f>
        <v>0</v>
      </c>
      <c r="H42" s="26">
        <f>'Input Form'!$D86*(1+$C42)^(H$5-1)</f>
        <v>0</v>
      </c>
      <c r="I42" s="26">
        <f>'Input Form'!$D86*(1+$C42)^(I$5-1)</f>
        <v>0</v>
      </c>
      <c r="J42" s="26">
        <f>'Input Form'!$D86*(1+$C42)^(J$5-1)</f>
        <v>0</v>
      </c>
      <c r="K42" s="26">
        <f>'Input Form'!$D86*(1+$C42)^(K$5-1)</f>
        <v>0</v>
      </c>
      <c r="L42" s="26">
        <f>'Input Form'!$D86*(1+$C42)^(L$5-1)</f>
        <v>0</v>
      </c>
      <c r="M42" s="26">
        <f>'Input Form'!$D86*(1+$C42)^(M$5-1)</f>
        <v>0</v>
      </c>
      <c r="N42" s="26">
        <f>'Input Form'!$D86*(1+$C42)^(N$5-1)</f>
        <v>0</v>
      </c>
      <c r="O42" s="26">
        <f>'Input Form'!$D86*(1+$C42)^(O$5-1)</f>
        <v>0</v>
      </c>
      <c r="P42" s="26">
        <f>'Input Form'!$D86*(1+$C42)^(P$5-1)</f>
        <v>0</v>
      </c>
      <c r="Q42" s="26">
        <f>'Input Form'!$D86*(1+$C42)^(Q$5-1)</f>
        <v>0</v>
      </c>
      <c r="R42" s="26">
        <f>'Input Form'!$D86*(1+$C42)^(R$5-1)</f>
        <v>0</v>
      </c>
      <c r="S42" s="248">
        <f>'Input Form'!$D86*(1+$C42)^(S$5-1)</f>
        <v>0</v>
      </c>
      <c r="T42" s="248">
        <f>'Input Form'!$D86*(1+$C42)^(T$5-1)</f>
        <v>0</v>
      </c>
      <c r="U42" s="248">
        <f>'Input Form'!$D86*(1+$C42)^(U$5-1)</f>
        <v>0</v>
      </c>
      <c r="V42" s="248">
        <f>'Input Form'!$D86*(1+$C42)^(V$5-1)</f>
        <v>0</v>
      </c>
      <c r="W42" s="228">
        <f>'Input Form'!$D86*(1+$C42)^(W$5-1)</f>
        <v>0</v>
      </c>
      <c r="X42" s="228">
        <f>'Input Form'!$D86*(1+$C42)^(X$5-1)</f>
        <v>0</v>
      </c>
      <c r="Y42" s="228">
        <f>'Input Form'!$D86*(1+$C42)^(Y$5-1)</f>
        <v>0</v>
      </c>
      <c r="Z42" s="228">
        <f>'Input Form'!$D86*(1+$C42)^(Z$5-1)</f>
        <v>0</v>
      </c>
      <c r="AA42" s="228">
        <f>'Input Form'!$D86*(1+$C42)^(AA$5-1)</f>
        <v>0</v>
      </c>
      <c r="AB42" s="228">
        <f>'Input Form'!$D86*(1+$C42)^(AB$5-1)</f>
        <v>0</v>
      </c>
      <c r="AC42" s="228">
        <f>'Input Form'!$D86*(1+$C42)^(AC$5-1)</f>
        <v>0</v>
      </c>
      <c r="AD42" s="228">
        <f>'Input Form'!$D86*(1+$C42)^(AD$5-1)</f>
        <v>0</v>
      </c>
      <c r="AE42" s="228">
        <f>'Input Form'!$D86*(1+$C42)^(AE$5-1)</f>
        <v>0</v>
      </c>
      <c r="AF42" s="228">
        <f>'Input Form'!$D86*(1+$C42)^(AF$5-1)</f>
        <v>0</v>
      </c>
      <c r="AG42" s="228">
        <f>'Input Form'!$D86*(1+$C42)^(AG$5-1)</f>
        <v>0</v>
      </c>
    </row>
    <row r="43" spans="1:33" x14ac:dyDescent="0.3">
      <c r="A43" s="19" t="str">
        <f>'Input Form'!B87</f>
        <v>Autre :</v>
      </c>
      <c r="B43" s="6"/>
      <c r="C43" s="64">
        <f>+'Input Form'!$D$90</f>
        <v>0</v>
      </c>
      <c r="D43" s="26">
        <f>'Input Form'!$D87*(1+$C43)^(D$5-1)</f>
        <v>0</v>
      </c>
      <c r="E43" s="26">
        <f>'Input Form'!$D87*(1+$C43)^(E$5-1)</f>
        <v>0</v>
      </c>
      <c r="F43" s="26">
        <f>'Input Form'!$D87*(1+$C43)^(F$5-1)</f>
        <v>0</v>
      </c>
      <c r="G43" s="26">
        <f>'Input Form'!$D87*(1+$C43)^(G$5-1)</f>
        <v>0</v>
      </c>
      <c r="H43" s="26">
        <f>'Input Form'!$D87*(1+$C43)^(H$5-1)</f>
        <v>0</v>
      </c>
      <c r="I43" s="26">
        <f>'Input Form'!$D87*(1+$C43)^(I$5-1)</f>
        <v>0</v>
      </c>
      <c r="J43" s="26">
        <f>'Input Form'!$D87*(1+$C43)^(J$5-1)</f>
        <v>0</v>
      </c>
      <c r="K43" s="26">
        <f>'Input Form'!$D87*(1+$C43)^(K$5-1)</f>
        <v>0</v>
      </c>
      <c r="L43" s="26">
        <f>'Input Form'!$D87*(1+$C43)^(L$5-1)</f>
        <v>0</v>
      </c>
      <c r="M43" s="26">
        <f>'Input Form'!$D87*(1+$C43)^(M$5-1)</f>
        <v>0</v>
      </c>
      <c r="N43" s="26">
        <f>'Input Form'!$D87*(1+$C43)^(N$5-1)</f>
        <v>0</v>
      </c>
      <c r="O43" s="26">
        <f>'Input Form'!$D87*(1+$C43)^(O$5-1)</f>
        <v>0</v>
      </c>
      <c r="P43" s="26">
        <f>'Input Form'!$D87*(1+$C43)^(P$5-1)</f>
        <v>0</v>
      </c>
      <c r="Q43" s="26">
        <f>'Input Form'!$D87*(1+$C43)^(Q$5-1)</f>
        <v>0</v>
      </c>
      <c r="R43" s="26">
        <f>'Input Form'!$D87*(1+$C43)^(R$5-1)</f>
        <v>0</v>
      </c>
      <c r="S43" s="248">
        <f>'Input Form'!$D87*(1+$C43)^(S$5-1)</f>
        <v>0</v>
      </c>
      <c r="T43" s="248">
        <f>'Input Form'!$D87*(1+$C43)^(T$5-1)</f>
        <v>0</v>
      </c>
      <c r="U43" s="248">
        <f>'Input Form'!$D87*(1+$C43)^(U$5-1)</f>
        <v>0</v>
      </c>
      <c r="V43" s="248">
        <f>'Input Form'!$D87*(1+$C43)^(V$5-1)</f>
        <v>0</v>
      </c>
      <c r="W43" s="228">
        <f>'Input Form'!$D87*(1+$C43)^(W$5-1)</f>
        <v>0</v>
      </c>
      <c r="X43" s="228">
        <f>'Input Form'!$D87*(1+$C43)^(X$5-1)</f>
        <v>0</v>
      </c>
      <c r="Y43" s="228">
        <f>'Input Form'!$D87*(1+$C43)^(Y$5-1)</f>
        <v>0</v>
      </c>
      <c r="Z43" s="228">
        <f>'Input Form'!$D87*(1+$C43)^(Z$5-1)</f>
        <v>0</v>
      </c>
      <c r="AA43" s="228">
        <f>'Input Form'!$D87*(1+$C43)^(AA$5-1)</f>
        <v>0</v>
      </c>
      <c r="AB43" s="228">
        <f>'Input Form'!$D87*(1+$C43)^(AB$5-1)</f>
        <v>0</v>
      </c>
      <c r="AC43" s="228">
        <f>'Input Form'!$D87*(1+$C43)^(AC$5-1)</f>
        <v>0</v>
      </c>
      <c r="AD43" s="228">
        <f>'Input Form'!$D87*(1+$C43)^(AD$5-1)</f>
        <v>0</v>
      </c>
      <c r="AE43" s="228">
        <f>'Input Form'!$D87*(1+$C43)^(AE$5-1)</f>
        <v>0</v>
      </c>
      <c r="AF43" s="228">
        <f>'Input Form'!$D87*(1+$C43)^(AF$5-1)</f>
        <v>0</v>
      </c>
      <c r="AG43" s="228">
        <f>'Input Form'!$D87*(1+$C43)^(AG$5-1)</f>
        <v>0</v>
      </c>
    </row>
    <row r="44" spans="1:33" s="47" customFormat="1" ht="15.6" customHeight="1" x14ac:dyDescent="0.3">
      <c r="A44" s="43" t="s">
        <v>204</v>
      </c>
      <c r="B44" s="44"/>
      <c r="C44" s="45"/>
      <c r="D44" s="46">
        <f t="shared" ref="D44:W44" si="7">SUM(D29:D43)</f>
        <v>0</v>
      </c>
      <c r="E44" s="46">
        <f t="shared" si="7"/>
        <v>0</v>
      </c>
      <c r="F44" s="46">
        <f t="shared" si="7"/>
        <v>0</v>
      </c>
      <c r="G44" s="46">
        <f t="shared" si="7"/>
        <v>0</v>
      </c>
      <c r="H44" s="46">
        <f t="shared" si="7"/>
        <v>0</v>
      </c>
      <c r="I44" s="46">
        <f t="shared" si="7"/>
        <v>0</v>
      </c>
      <c r="J44" s="46">
        <f t="shared" si="7"/>
        <v>0</v>
      </c>
      <c r="K44" s="46">
        <f t="shared" si="7"/>
        <v>0</v>
      </c>
      <c r="L44" s="46">
        <f t="shared" si="7"/>
        <v>0</v>
      </c>
      <c r="M44" s="46">
        <f t="shared" si="7"/>
        <v>0</v>
      </c>
      <c r="N44" s="46">
        <f t="shared" si="7"/>
        <v>0</v>
      </c>
      <c r="O44" s="46">
        <f t="shared" si="7"/>
        <v>0</v>
      </c>
      <c r="P44" s="46">
        <f t="shared" si="7"/>
        <v>0</v>
      </c>
      <c r="Q44" s="46">
        <f t="shared" si="7"/>
        <v>0</v>
      </c>
      <c r="R44" s="46">
        <f t="shared" si="7"/>
        <v>0</v>
      </c>
      <c r="S44" s="249">
        <f t="shared" si="7"/>
        <v>0</v>
      </c>
      <c r="T44" s="249">
        <f t="shared" si="7"/>
        <v>0</v>
      </c>
      <c r="U44" s="249">
        <f t="shared" si="7"/>
        <v>0</v>
      </c>
      <c r="V44" s="249">
        <f t="shared" si="7"/>
        <v>0</v>
      </c>
      <c r="W44" s="231">
        <f t="shared" si="7"/>
        <v>0</v>
      </c>
      <c r="X44" s="231">
        <f t="shared" ref="X44:AG44" si="8">SUM(X29:X43)</f>
        <v>0</v>
      </c>
      <c r="Y44" s="231">
        <f t="shared" si="8"/>
        <v>0</v>
      </c>
      <c r="Z44" s="231">
        <f t="shared" si="8"/>
        <v>0</v>
      </c>
      <c r="AA44" s="231">
        <f t="shared" si="8"/>
        <v>0</v>
      </c>
      <c r="AB44" s="231">
        <f t="shared" si="8"/>
        <v>0</v>
      </c>
      <c r="AC44" s="231">
        <f t="shared" si="8"/>
        <v>0</v>
      </c>
      <c r="AD44" s="231">
        <f t="shared" si="8"/>
        <v>0</v>
      </c>
      <c r="AE44" s="231">
        <f t="shared" si="8"/>
        <v>0</v>
      </c>
      <c r="AF44" s="231">
        <f t="shared" si="8"/>
        <v>0</v>
      </c>
      <c r="AG44" s="231">
        <f t="shared" si="8"/>
        <v>0</v>
      </c>
    </row>
    <row r="45" spans="1:33" x14ac:dyDescent="0.3">
      <c r="A45" s="19"/>
      <c r="B45" s="6"/>
      <c r="C45" s="37"/>
      <c r="D45" s="26"/>
      <c r="E45" s="26"/>
      <c r="F45" s="26"/>
      <c r="G45" s="26"/>
      <c r="H45" s="26"/>
      <c r="I45" s="26"/>
      <c r="J45" s="26"/>
      <c r="K45" s="26"/>
      <c r="L45" s="26"/>
      <c r="M45" s="26"/>
      <c r="N45" s="26"/>
      <c r="O45" s="26"/>
      <c r="P45" s="26"/>
      <c r="Q45" s="26"/>
      <c r="R45" s="26"/>
      <c r="S45" s="26"/>
      <c r="T45" s="26"/>
      <c r="U45" s="26"/>
      <c r="V45" s="26"/>
      <c r="W45" s="228"/>
      <c r="X45" s="228"/>
      <c r="Y45" s="228"/>
      <c r="Z45" s="228"/>
      <c r="AA45" s="228"/>
      <c r="AB45" s="228"/>
      <c r="AC45" s="228"/>
      <c r="AD45" s="228"/>
      <c r="AE45" s="228"/>
      <c r="AF45" s="228"/>
      <c r="AG45" s="228"/>
    </row>
    <row r="46" spans="1:33" x14ac:dyDescent="0.3">
      <c r="A46" s="20" t="s">
        <v>205</v>
      </c>
      <c r="B46" s="7"/>
      <c r="C46" s="38"/>
      <c r="D46" s="27">
        <f t="shared" ref="D46:W46" ca="1" si="9">D26-D44</f>
        <v>1709</v>
      </c>
      <c r="E46" s="27">
        <f t="shared" ca="1" si="9"/>
        <v>1709</v>
      </c>
      <c r="F46" s="27">
        <f t="shared" ca="1" si="9"/>
        <v>1709</v>
      </c>
      <c r="G46" s="27">
        <f t="shared" ca="1" si="9"/>
        <v>1709</v>
      </c>
      <c r="H46" s="27">
        <f t="shared" ca="1" si="9"/>
        <v>1709</v>
      </c>
      <c r="I46" s="27">
        <f t="shared" ca="1" si="9"/>
        <v>1709</v>
      </c>
      <c r="J46" s="27">
        <f t="shared" ca="1" si="9"/>
        <v>1709</v>
      </c>
      <c r="K46" s="27">
        <f t="shared" ca="1" si="9"/>
        <v>1709</v>
      </c>
      <c r="L46" s="27">
        <f t="shared" ca="1" si="9"/>
        <v>1709</v>
      </c>
      <c r="M46" s="27">
        <f t="shared" ca="1" si="9"/>
        <v>1709</v>
      </c>
      <c r="N46" s="27">
        <f t="shared" ca="1" si="9"/>
        <v>1709</v>
      </c>
      <c r="O46" s="27">
        <f t="shared" ca="1" si="9"/>
        <v>1709</v>
      </c>
      <c r="P46" s="27">
        <f t="shared" ca="1" si="9"/>
        <v>1709</v>
      </c>
      <c r="Q46" s="27">
        <f t="shared" ca="1" si="9"/>
        <v>1709</v>
      </c>
      <c r="R46" s="27">
        <f t="shared" ca="1" si="9"/>
        <v>1709</v>
      </c>
      <c r="S46" s="233">
        <f t="shared" ca="1" si="9"/>
        <v>1709</v>
      </c>
      <c r="T46" s="233">
        <f t="shared" ca="1" si="9"/>
        <v>1709</v>
      </c>
      <c r="U46" s="233">
        <f t="shared" ca="1" si="9"/>
        <v>1709</v>
      </c>
      <c r="V46" s="233">
        <f t="shared" ca="1" si="9"/>
        <v>1709</v>
      </c>
      <c r="W46" s="233">
        <f t="shared" ca="1" si="9"/>
        <v>1709</v>
      </c>
      <c r="X46" s="233">
        <f t="shared" ref="X46:AG46" ca="1" si="10">X26-X44</f>
        <v>1709</v>
      </c>
      <c r="Y46" s="233">
        <f t="shared" ca="1" si="10"/>
        <v>1709</v>
      </c>
      <c r="Z46" s="233">
        <f t="shared" ca="1" si="10"/>
        <v>1709</v>
      </c>
      <c r="AA46" s="233">
        <f t="shared" ca="1" si="10"/>
        <v>1709</v>
      </c>
      <c r="AB46" s="233">
        <f t="shared" ca="1" si="10"/>
        <v>1709</v>
      </c>
      <c r="AC46" s="233">
        <f t="shared" ca="1" si="10"/>
        <v>1709</v>
      </c>
      <c r="AD46" s="233">
        <f t="shared" ca="1" si="10"/>
        <v>1709</v>
      </c>
      <c r="AE46" s="233">
        <f t="shared" ca="1" si="10"/>
        <v>1709</v>
      </c>
      <c r="AF46" s="233">
        <f t="shared" ca="1" si="10"/>
        <v>1709</v>
      </c>
      <c r="AG46" s="233">
        <f t="shared" ca="1" si="10"/>
        <v>1709</v>
      </c>
    </row>
    <row r="47" spans="1:33" s="9" customFormat="1" x14ac:dyDescent="0.3">
      <c r="A47" s="21"/>
      <c r="B47" s="8"/>
      <c r="C47" s="39"/>
      <c r="D47" s="28"/>
      <c r="E47" s="28"/>
      <c r="F47" s="28"/>
      <c r="G47" s="28"/>
      <c r="H47" s="28"/>
      <c r="I47" s="28"/>
      <c r="J47" s="28"/>
      <c r="K47" s="28"/>
      <c r="L47" s="28"/>
      <c r="M47" s="28"/>
      <c r="N47" s="28"/>
      <c r="O47" s="28"/>
      <c r="P47" s="28"/>
      <c r="Q47" s="28"/>
      <c r="R47" s="28"/>
      <c r="S47" s="28"/>
      <c r="T47" s="28"/>
      <c r="U47" s="28"/>
      <c r="V47" s="28"/>
      <c r="W47" s="234"/>
      <c r="X47" s="234"/>
      <c r="Y47" s="234"/>
      <c r="Z47" s="234"/>
      <c r="AA47" s="234"/>
      <c r="AB47" s="234"/>
      <c r="AC47" s="234"/>
      <c r="AD47" s="234"/>
      <c r="AE47" s="234"/>
      <c r="AF47" s="234"/>
      <c r="AG47" s="234"/>
    </row>
    <row r="48" spans="1:33" x14ac:dyDescent="0.3">
      <c r="A48" s="18"/>
      <c r="B48" s="10"/>
      <c r="C48" s="40"/>
      <c r="D48" s="29"/>
      <c r="E48" s="29"/>
      <c r="F48" s="29"/>
      <c r="G48" s="29"/>
      <c r="H48" s="29"/>
      <c r="I48" s="29"/>
      <c r="J48" s="29"/>
      <c r="K48" s="29"/>
      <c r="L48" s="29"/>
      <c r="M48" s="29"/>
      <c r="N48" s="29"/>
      <c r="O48" s="29"/>
      <c r="P48" s="29"/>
      <c r="Q48" s="29"/>
      <c r="R48" s="29"/>
      <c r="S48" s="29"/>
      <c r="T48" s="29"/>
      <c r="U48" s="29"/>
      <c r="V48" s="29"/>
      <c r="W48" s="228"/>
      <c r="X48" s="228"/>
      <c r="Y48" s="228"/>
      <c r="Z48" s="228"/>
      <c r="AA48" s="228"/>
      <c r="AB48" s="228"/>
      <c r="AC48" s="228"/>
      <c r="AD48" s="228"/>
      <c r="AE48" s="228"/>
      <c r="AF48" s="228"/>
      <c r="AG48" s="228"/>
    </row>
    <row r="49" spans="1:33" x14ac:dyDescent="0.3">
      <c r="A49" s="14" t="s">
        <v>206</v>
      </c>
      <c r="B49" s="6"/>
      <c r="C49" s="37"/>
      <c r="D49" s="16"/>
      <c r="E49" s="16"/>
      <c r="F49" s="16"/>
      <c r="G49" s="16"/>
      <c r="H49" s="16"/>
      <c r="I49" s="16"/>
      <c r="J49" s="16"/>
      <c r="K49" s="16"/>
      <c r="L49" s="16"/>
      <c r="M49" s="16"/>
      <c r="N49" s="16"/>
      <c r="O49" s="16"/>
      <c r="P49" s="16"/>
      <c r="Q49" s="16"/>
      <c r="R49" s="16"/>
      <c r="S49" s="16"/>
      <c r="T49" s="16"/>
      <c r="U49" s="16"/>
      <c r="V49" s="16"/>
      <c r="W49" s="232"/>
      <c r="X49" s="232"/>
      <c r="Y49" s="232"/>
      <c r="Z49" s="232"/>
      <c r="AA49" s="232"/>
      <c r="AB49" s="232"/>
      <c r="AC49" s="232"/>
      <c r="AD49" s="232"/>
      <c r="AE49" s="232"/>
      <c r="AF49" s="232"/>
      <c r="AG49" s="232"/>
    </row>
    <row r="50" spans="1:33" x14ac:dyDescent="0.3">
      <c r="A50" s="17" t="s">
        <v>207</v>
      </c>
      <c r="B50" s="11"/>
      <c r="C50" s="64">
        <v>0</v>
      </c>
      <c r="D50" s="26">
        <f>'Input Form'!$D60*(1+$C50)^(D$5-1)</f>
        <v>0</v>
      </c>
      <c r="E50" s="26">
        <f>'Input Form'!$D60*(1+$C50)^(E$5-1)</f>
        <v>0</v>
      </c>
      <c r="F50" s="26">
        <f>'Input Form'!$D60*(1+$C50)^(F$5-1)</f>
        <v>0</v>
      </c>
      <c r="G50" s="26">
        <f>'Input Form'!$D60*(1+$C50)^(G$5-1)</f>
        <v>0</v>
      </c>
      <c r="H50" s="26">
        <f>'Input Form'!$D60*(1+$C50)^(H$5-1)</f>
        <v>0</v>
      </c>
      <c r="I50" s="26">
        <f>'Input Form'!$D60*(1+$C50)^(I$5-1)</f>
        <v>0</v>
      </c>
      <c r="J50" s="26">
        <f>'Input Form'!$D60*(1+$C50)^(J$5-1)</f>
        <v>0</v>
      </c>
      <c r="K50" s="26">
        <f>'Input Form'!$D60*(1+$C50)^(K$5-1)</f>
        <v>0</v>
      </c>
      <c r="L50" s="26">
        <f>'Input Form'!$D60*(1+$C50)^(L$5-1)</f>
        <v>0</v>
      </c>
      <c r="M50" s="26">
        <f>'Input Form'!$D60*(1+$C50)^(M$5-1)</f>
        <v>0</v>
      </c>
      <c r="N50" s="26">
        <f>'Input Form'!$D60*(1+$C50)^(N$5-1)</f>
        <v>0</v>
      </c>
      <c r="O50" s="26">
        <f>'Input Form'!$D60*(1+$C50)^(O$5-1)</f>
        <v>0</v>
      </c>
      <c r="P50" s="26">
        <f>'Input Form'!$D60*(1+$C50)^(P$5-1)</f>
        <v>0</v>
      </c>
      <c r="Q50" s="26">
        <f>'Input Form'!$D60*(1+$C50)^(Q$5-1)</f>
        <v>0</v>
      </c>
      <c r="R50" s="248">
        <f>'Input Form'!$D60*(1+$C50)^(R$5-1)</f>
        <v>0</v>
      </c>
      <c r="S50" s="248">
        <f>'Input Form'!$D60*(1+$C50)^(S$5-1)</f>
        <v>0</v>
      </c>
      <c r="T50" s="248">
        <f>'Input Form'!$D60*(1+$C50)^(T$5-1)</f>
        <v>0</v>
      </c>
      <c r="U50" s="248">
        <f>'Input Form'!$D60*(1+$C50)^(U$5-1)</f>
        <v>0</v>
      </c>
      <c r="V50" s="248">
        <f>'Input Form'!$D60*(1+$C50)^(V$5-1)</f>
        <v>0</v>
      </c>
      <c r="W50" s="228">
        <f>'Input Form'!$D60*(1+$C50)^(W$5-1)</f>
        <v>0</v>
      </c>
      <c r="X50" s="228">
        <f>'Input Form'!$D60*(1+$C50)^(X$5-1)</f>
        <v>0</v>
      </c>
      <c r="Y50" s="228">
        <f>'Input Form'!$D60*(1+$C50)^(Y$5-1)</f>
        <v>0</v>
      </c>
      <c r="Z50" s="228">
        <f>'Input Form'!$D60*(1+$C50)^(Z$5-1)</f>
        <v>0</v>
      </c>
      <c r="AA50" s="228">
        <f>'Input Form'!$D60*(1+$C50)^(AA$5-1)</f>
        <v>0</v>
      </c>
      <c r="AB50" s="228">
        <f>'Input Form'!$D60*(1+$C50)^(AB$5-1)</f>
        <v>0</v>
      </c>
      <c r="AC50" s="228">
        <f>'Input Form'!$D60*(1+$C50)^(AC$5-1)</f>
        <v>0</v>
      </c>
      <c r="AD50" s="228">
        <f>'Input Form'!$D60*(1+$C50)^(AD$5-1)</f>
        <v>0</v>
      </c>
      <c r="AE50" s="228">
        <f>'Input Form'!$D60*(1+$C50)^(AE$5-1)</f>
        <v>0</v>
      </c>
      <c r="AF50" s="228">
        <f>'Input Form'!$D60*(1+$C50)^(AF$5-1)</f>
        <v>0</v>
      </c>
      <c r="AG50" s="228">
        <f>'Input Form'!$D60*(1+$C50)^(AG$5-1)</f>
        <v>0</v>
      </c>
    </row>
    <row r="51" spans="1:33" ht="15" customHeight="1" x14ac:dyDescent="0.3">
      <c r="A51" s="17" t="s">
        <v>208</v>
      </c>
      <c r="B51" s="11"/>
      <c r="C51" s="64">
        <v>0</v>
      </c>
      <c r="D51" s="26">
        <f>'Input Form'!$D61*(1+$C51)^(D$5-1)</f>
        <v>0</v>
      </c>
      <c r="E51" s="26">
        <f>'Input Form'!$D61*(1+$C51)^(E$5-1)</f>
        <v>0</v>
      </c>
      <c r="F51" s="26">
        <f>'Input Form'!$D61*(1+$C51)^(F$5-1)</f>
        <v>0</v>
      </c>
      <c r="G51" s="26">
        <f>'Input Form'!$D61*(1+$C51)^(G$5-1)</f>
        <v>0</v>
      </c>
      <c r="H51" s="26">
        <f>'Input Form'!$D61*(1+$C51)^(H$5-1)</f>
        <v>0</v>
      </c>
      <c r="I51" s="26">
        <f>'Input Form'!$D61*(1+$C51)^(I$5-1)</f>
        <v>0</v>
      </c>
      <c r="J51" s="26">
        <f>'Input Form'!$D61*(1+$C51)^(J$5-1)</f>
        <v>0</v>
      </c>
      <c r="K51" s="26">
        <f>'Input Form'!$D61*(1+$C51)^(K$5-1)</f>
        <v>0</v>
      </c>
      <c r="L51" s="26">
        <f>'Input Form'!$D61*(1+$C51)^(L$5-1)</f>
        <v>0</v>
      </c>
      <c r="M51" s="26">
        <f>'Input Form'!$D61*(1+$C51)^(M$5-1)</f>
        <v>0</v>
      </c>
      <c r="N51" s="26">
        <f>'Input Form'!$D61*(1+$C51)^(N$5-1)</f>
        <v>0</v>
      </c>
      <c r="O51" s="26">
        <f>'Input Form'!$D61*(1+$C51)^(O$5-1)</f>
        <v>0</v>
      </c>
      <c r="P51" s="26">
        <f>'Input Form'!$D61*(1+$C51)^(P$5-1)</f>
        <v>0</v>
      </c>
      <c r="Q51" s="26">
        <f>'Input Form'!$D61*(1+$C51)^(Q$5-1)</f>
        <v>0</v>
      </c>
      <c r="R51" s="248">
        <f>'Input Form'!$D61*(1+$C51)^(R$5-1)</f>
        <v>0</v>
      </c>
      <c r="S51" s="248">
        <f>'Input Form'!$D61*(1+$C51)^(S$5-1)</f>
        <v>0</v>
      </c>
      <c r="T51" s="248">
        <f>'Input Form'!$D61*(1+$C51)^(T$5-1)</f>
        <v>0</v>
      </c>
      <c r="U51" s="248">
        <f>'Input Form'!$D61*(1+$C51)^(U$5-1)</f>
        <v>0</v>
      </c>
      <c r="V51" s="248">
        <f>'Input Form'!$D61*(1+$C51)^(V$5-1)</f>
        <v>0</v>
      </c>
      <c r="W51" s="228">
        <f>'Input Form'!$D61*(1+$C51)^(W$5-1)</f>
        <v>0</v>
      </c>
      <c r="X51" s="228">
        <f>'Input Form'!$D61*(1+$C51)^(X$5-1)</f>
        <v>0</v>
      </c>
      <c r="Y51" s="228">
        <f>'Input Form'!$D61*(1+$C51)^(Y$5-1)</f>
        <v>0</v>
      </c>
      <c r="Z51" s="228">
        <f>'Input Form'!$D61*(1+$C51)^(Z$5-1)</f>
        <v>0</v>
      </c>
      <c r="AA51" s="228">
        <f>'Input Form'!$D61*(1+$C51)^(AA$5-1)</f>
        <v>0</v>
      </c>
      <c r="AB51" s="228">
        <f>'Input Form'!$D61*(1+$C51)^(AB$5-1)</f>
        <v>0</v>
      </c>
      <c r="AC51" s="228">
        <f>'Input Form'!$D61*(1+$C51)^(AC$5-1)</f>
        <v>0</v>
      </c>
      <c r="AD51" s="228">
        <f>'Input Form'!$D61*(1+$C51)^(AD$5-1)</f>
        <v>0</v>
      </c>
      <c r="AE51" s="228">
        <f>'Input Form'!$D61*(1+$C51)^(AE$5-1)</f>
        <v>0</v>
      </c>
      <c r="AF51" s="228">
        <f>'Input Form'!$D61*(1+$C51)^(AF$5-1)</f>
        <v>0</v>
      </c>
      <c r="AG51" s="228">
        <f>'Input Form'!$D61*(1+$C51)^(AG$5-1)</f>
        <v>0</v>
      </c>
    </row>
    <row r="52" spans="1:33" ht="15" customHeight="1" x14ac:dyDescent="0.3">
      <c r="A52" s="17" t="s">
        <v>209</v>
      </c>
      <c r="B52" s="11"/>
      <c r="C52" s="64">
        <v>0</v>
      </c>
      <c r="D52" s="26">
        <f>'Input Form'!$D62*(1+$C52)^(D$5-1)</f>
        <v>0</v>
      </c>
      <c r="E52" s="26">
        <f>'Input Form'!$D62*(1+$C52)^(E$5-1)</f>
        <v>0</v>
      </c>
      <c r="F52" s="26">
        <f>'Input Form'!$D62*(1+$C52)^(F$5-1)</f>
        <v>0</v>
      </c>
      <c r="G52" s="26">
        <f>'Input Form'!$D62*(1+$C52)^(G$5-1)</f>
        <v>0</v>
      </c>
      <c r="H52" s="26">
        <f>'Input Form'!$D62*(1+$C52)^(H$5-1)</f>
        <v>0</v>
      </c>
      <c r="I52" s="26">
        <f>'Input Form'!$D62*(1+$C52)^(I$5-1)</f>
        <v>0</v>
      </c>
      <c r="J52" s="26">
        <f>'Input Form'!$D62*(1+$C52)^(J$5-1)</f>
        <v>0</v>
      </c>
      <c r="K52" s="26">
        <f>'Input Form'!$D62*(1+$C52)^(K$5-1)</f>
        <v>0</v>
      </c>
      <c r="L52" s="26">
        <f>'Input Form'!$D62*(1+$C52)^(L$5-1)</f>
        <v>0</v>
      </c>
      <c r="M52" s="26">
        <f>'Input Form'!$D62*(1+$C52)^(M$5-1)</f>
        <v>0</v>
      </c>
      <c r="N52" s="26">
        <f>'Input Form'!$D62*(1+$C52)^(N$5-1)</f>
        <v>0</v>
      </c>
      <c r="O52" s="26">
        <f>'Input Form'!$D62*(1+$C52)^(O$5-1)</f>
        <v>0</v>
      </c>
      <c r="P52" s="26">
        <f>'Input Form'!$D62*(1+$C52)^(P$5-1)</f>
        <v>0</v>
      </c>
      <c r="Q52" s="26">
        <f>'Input Form'!$D62*(1+$C52)^(Q$5-1)</f>
        <v>0</v>
      </c>
      <c r="R52" s="248">
        <f>'Input Form'!$D62*(1+$C52)^(R$5-1)</f>
        <v>0</v>
      </c>
      <c r="S52" s="248">
        <f>'Input Form'!$D62*(1+$C52)^(S$5-1)</f>
        <v>0</v>
      </c>
      <c r="T52" s="248">
        <f>'Input Form'!$D62*(1+$C52)^(T$5-1)</f>
        <v>0</v>
      </c>
      <c r="U52" s="248">
        <f>'Input Form'!$D62*(1+$C52)^(U$5-1)</f>
        <v>0</v>
      </c>
      <c r="V52" s="248">
        <f>'Input Form'!$D62*(1+$C52)^(V$5-1)</f>
        <v>0</v>
      </c>
      <c r="W52" s="228">
        <f>'Input Form'!$D62*(1+$C52)^(W$5-1)</f>
        <v>0</v>
      </c>
      <c r="X52" s="228">
        <f>'Input Form'!$D62*(1+$C52)^(X$5-1)</f>
        <v>0</v>
      </c>
      <c r="Y52" s="228">
        <f>'Input Form'!$D62*(1+$C52)^(Y$5-1)</f>
        <v>0</v>
      </c>
      <c r="Z52" s="228">
        <f>'Input Form'!$D62*(1+$C52)^(Z$5-1)</f>
        <v>0</v>
      </c>
      <c r="AA52" s="228">
        <f>'Input Form'!$D62*(1+$C52)^(AA$5-1)</f>
        <v>0</v>
      </c>
      <c r="AB52" s="228">
        <f>'Input Form'!$D62*(1+$C52)^(AB$5-1)</f>
        <v>0</v>
      </c>
      <c r="AC52" s="228">
        <f>'Input Form'!$D62*(1+$C52)^(AC$5-1)</f>
        <v>0</v>
      </c>
      <c r="AD52" s="228">
        <f>'Input Form'!$D62*(1+$C52)^(AD$5-1)</f>
        <v>0</v>
      </c>
      <c r="AE52" s="228">
        <f>'Input Form'!$D62*(1+$C52)^(AE$5-1)</f>
        <v>0</v>
      </c>
      <c r="AF52" s="228">
        <f>'Input Form'!$D62*(1+$C52)^(AF$5-1)</f>
        <v>0</v>
      </c>
      <c r="AG52" s="228">
        <f>'Input Form'!$D62*(1+$C52)^(AG$5-1)</f>
        <v>0</v>
      </c>
    </row>
    <row r="53" spans="1:33" x14ac:dyDescent="0.3">
      <c r="A53" t="s">
        <v>43</v>
      </c>
      <c r="B53" s="11"/>
      <c r="C53" s="64">
        <v>0</v>
      </c>
      <c r="D53" s="26">
        <f>'Input Form'!$D63*(1+$C53)^(D$5-1)</f>
        <v>0</v>
      </c>
      <c r="E53" s="26">
        <f>'Input Form'!$D63*(1+$C53)^(E$5-1)</f>
        <v>0</v>
      </c>
      <c r="F53" s="26">
        <f>'Input Form'!$D63*(1+$C53)^(F$5-1)</f>
        <v>0</v>
      </c>
      <c r="G53" s="26">
        <f>'Input Form'!$D63*(1+$C53)^(G$5-1)</f>
        <v>0</v>
      </c>
      <c r="H53" s="26">
        <f>'Input Form'!$D63*(1+$C53)^(H$5-1)</f>
        <v>0</v>
      </c>
      <c r="I53" s="26">
        <f>'Input Form'!$D63*(1+$C53)^(I$5-1)</f>
        <v>0</v>
      </c>
      <c r="J53" s="26">
        <f>'Input Form'!$D63*(1+$C53)^(J$5-1)</f>
        <v>0</v>
      </c>
      <c r="K53" s="26">
        <f>'Input Form'!$D63*(1+$C53)^(K$5-1)</f>
        <v>0</v>
      </c>
      <c r="L53" s="26">
        <f>'Input Form'!$D63*(1+$C53)^(L$5-1)</f>
        <v>0</v>
      </c>
      <c r="M53" s="26">
        <f>'Input Form'!$D63*(1+$C53)^(M$5-1)</f>
        <v>0</v>
      </c>
      <c r="N53" s="26">
        <f>'Input Form'!$D63*(1+$C53)^(N$5-1)</f>
        <v>0</v>
      </c>
      <c r="O53" s="26">
        <f>'Input Form'!$D63*(1+$C53)^(O$5-1)</f>
        <v>0</v>
      </c>
      <c r="P53" s="26">
        <f>'Input Form'!$D63*(1+$C53)^(P$5-1)</f>
        <v>0</v>
      </c>
      <c r="Q53" s="26">
        <f>'Input Form'!$D63*(1+$C53)^(Q$5-1)</f>
        <v>0</v>
      </c>
      <c r="R53" s="248">
        <f>'Input Form'!$D63*(1+$C53)^(R$5-1)</f>
        <v>0</v>
      </c>
      <c r="S53" s="248">
        <f>'Input Form'!$D63*(1+$C53)^(S$5-1)</f>
        <v>0</v>
      </c>
      <c r="T53" s="248">
        <f>'Input Form'!$D63*(1+$C53)^(T$5-1)</f>
        <v>0</v>
      </c>
      <c r="U53" s="248">
        <f>'Input Form'!$D63*(1+$C53)^(U$5-1)</f>
        <v>0</v>
      </c>
      <c r="V53" s="248">
        <f>'Input Form'!$D63*(1+$C53)^(V$5-1)</f>
        <v>0</v>
      </c>
      <c r="W53" s="228">
        <f>'Input Form'!$D63*(1+$C53)^(W$5-1)</f>
        <v>0</v>
      </c>
      <c r="X53" s="228">
        <f>'Input Form'!$D63*(1+$C53)^(X$5-1)</f>
        <v>0</v>
      </c>
      <c r="Y53" s="228">
        <f>'Input Form'!$D63*(1+$C53)^(Y$5-1)</f>
        <v>0</v>
      </c>
      <c r="Z53" s="228">
        <f>'Input Form'!$D63*(1+$C53)^(Z$5-1)</f>
        <v>0</v>
      </c>
      <c r="AA53" s="228">
        <f>'Input Form'!$D63*(1+$C53)^(AA$5-1)</f>
        <v>0</v>
      </c>
      <c r="AB53" s="228">
        <f>'Input Form'!$D63*(1+$C53)^(AB$5-1)</f>
        <v>0</v>
      </c>
      <c r="AC53" s="228">
        <f>'Input Form'!$D63*(1+$C53)^(AC$5-1)</f>
        <v>0</v>
      </c>
      <c r="AD53" s="228">
        <f>'Input Form'!$D63*(1+$C53)^(AD$5-1)</f>
        <v>0</v>
      </c>
      <c r="AE53" s="228">
        <f>'Input Form'!$D63*(1+$C53)^(AE$5-1)</f>
        <v>0</v>
      </c>
      <c r="AF53" s="228">
        <f>'Input Form'!$D63*(1+$C53)^(AF$5-1)</f>
        <v>0</v>
      </c>
      <c r="AG53" s="228">
        <f>'Input Form'!$D63*(1+$C53)^(AG$5-1)</f>
        <v>0</v>
      </c>
    </row>
    <row r="54" spans="1:33" x14ac:dyDescent="0.3">
      <c r="A54" t="s">
        <v>43</v>
      </c>
      <c r="B54" s="11"/>
      <c r="C54" s="64">
        <v>0</v>
      </c>
      <c r="D54" s="26">
        <f>'Input Form'!$D64*(1+$C54)^(D$5-1)</f>
        <v>0</v>
      </c>
      <c r="E54" s="26">
        <f>'Input Form'!$D64*(1+$C54)^(E$5-1)</f>
        <v>0</v>
      </c>
      <c r="F54" s="26">
        <f>'Input Form'!$D64*(1+$C54)^(F$5-1)</f>
        <v>0</v>
      </c>
      <c r="G54" s="26">
        <f>'Input Form'!$D64*(1+$C54)^(G$5-1)</f>
        <v>0</v>
      </c>
      <c r="H54" s="26">
        <f>'Input Form'!$D64*(1+$C54)^(H$5-1)</f>
        <v>0</v>
      </c>
      <c r="I54" s="26">
        <f>'Input Form'!$D64*(1+$C54)^(I$5-1)</f>
        <v>0</v>
      </c>
      <c r="J54" s="26">
        <f>'Input Form'!$D64*(1+$C54)^(J$5-1)</f>
        <v>0</v>
      </c>
      <c r="K54" s="26">
        <f>'Input Form'!$D64*(1+$C54)^(K$5-1)</f>
        <v>0</v>
      </c>
      <c r="L54" s="26">
        <f>'Input Form'!$D64*(1+$C54)^(L$5-1)</f>
        <v>0</v>
      </c>
      <c r="M54" s="26">
        <f>'Input Form'!$D64*(1+$C54)^(M$5-1)</f>
        <v>0</v>
      </c>
      <c r="N54" s="26">
        <f>'Input Form'!$D64*(1+$C54)^(N$5-1)</f>
        <v>0</v>
      </c>
      <c r="O54" s="26">
        <f>'Input Form'!$D64*(1+$C54)^(O$5-1)</f>
        <v>0</v>
      </c>
      <c r="P54" s="26">
        <f>'Input Form'!$D64*(1+$C54)^(P$5-1)</f>
        <v>0</v>
      </c>
      <c r="Q54" s="26">
        <f>'Input Form'!$D64*(1+$C54)^(Q$5-1)</f>
        <v>0</v>
      </c>
      <c r="R54" s="248">
        <f>'Input Form'!$D64*(1+$C54)^(R$5-1)</f>
        <v>0</v>
      </c>
      <c r="S54" s="248">
        <f>'Input Form'!$D64*(1+$C54)^(S$5-1)</f>
        <v>0</v>
      </c>
      <c r="T54" s="248">
        <f>'Input Form'!$D64*(1+$C54)^(T$5-1)</f>
        <v>0</v>
      </c>
      <c r="U54" s="248">
        <f>'Input Form'!$D64*(1+$C54)^(U$5-1)</f>
        <v>0</v>
      </c>
      <c r="V54" s="248">
        <f>'Input Form'!$D64*(1+$C54)^(V$5-1)</f>
        <v>0</v>
      </c>
      <c r="W54" s="228">
        <f>'Input Form'!$D64*(1+$C54)^(W$5-1)</f>
        <v>0</v>
      </c>
      <c r="X54" s="228">
        <f>'Input Form'!$D64*(1+$C54)^(X$5-1)</f>
        <v>0</v>
      </c>
      <c r="Y54" s="228">
        <f>'Input Form'!$D64*(1+$C54)^(Y$5-1)</f>
        <v>0</v>
      </c>
      <c r="Z54" s="228">
        <f>'Input Form'!$D64*(1+$C54)^(Z$5-1)</f>
        <v>0</v>
      </c>
      <c r="AA54" s="228">
        <f>'Input Form'!$D64*(1+$C54)^(AA$5-1)</f>
        <v>0</v>
      </c>
      <c r="AB54" s="228">
        <f>'Input Form'!$D64*(1+$C54)^(AB$5-1)</f>
        <v>0</v>
      </c>
      <c r="AC54" s="228">
        <f>'Input Form'!$D64*(1+$C54)^(AC$5-1)</f>
        <v>0</v>
      </c>
      <c r="AD54" s="228">
        <f>'Input Form'!$D64*(1+$C54)^(AD$5-1)</f>
        <v>0</v>
      </c>
      <c r="AE54" s="228">
        <f>'Input Form'!$D64*(1+$C54)^(AE$5-1)</f>
        <v>0</v>
      </c>
      <c r="AF54" s="228">
        <f>'Input Form'!$D64*(1+$C54)^(AF$5-1)</f>
        <v>0</v>
      </c>
      <c r="AG54" s="228">
        <f>'Input Form'!$D64*(1+$C54)^(AG$5-1)</f>
        <v>0</v>
      </c>
    </row>
    <row r="55" spans="1:33" x14ac:dyDescent="0.3">
      <c r="A55" t="s">
        <v>43</v>
      </c>
      <c r="B55" s="11"/>
      <c r="C55" s="64">
        <v>0</v>
      </c>
      <c r="D55" s="26">
        <f>'Input Form'!$D65*(1+$C55)^(D$5-1)</f>
        <v>0</v>
      </c>
      <c r="E55" s="26">
        <f>'Input Form'!$D65*(1+$C55)^(E$5-1)</f>
        <v>0</v>
      </c>
      <c r="F55" s="26">
        <f>'Input Form'!$D65*(1+$C55)^(F$5-1)</f>
        <v>0</v>
      </c>
      <c r="G55" s="26">
        <f>'Input Form'!$D65*(1+$C55)^(G$5-1)</f>
        <v>0</v>
      </c>
      <c r="H55" s="26">
        <f>'Input Form'!$D65*(1+$C55)^(H$5-1)</f>
        <v>0</v>
      </c>
      <c r="I55" s="26">
        <f>'Input Form'!$D65*(1+$C55)^(I$5-1)</f>
        <v>0</v>
      </c>
      <c r="J55" s="26">
        <f>'Input Form'!$D65*(1+$C55)^(J$5-1)</f>
        <v>0</v>
      </c>
      <c r="K55" s="26">
        <f>'Input Form'!$D65*(1+$C55)^(K$5-1)</f>
        <v>0</v>
      </c>
      <c r="L55" s="26">
        <f>'Input Form'!$D65*(1+$C55)^(L$5-1)</f>
        <v>0</v>
      </c>
      <c r="M55" s="26">
        <f>'Input Form'!$D65*(1+$C55)^(M$5-1)</f>
        <v>0</v>
      </c>
      <c r="N55" s="26">
        <f>'Input Form'!$D65*(1+$C55)^(N$5-1)</f>
        <v>0</v>
      </c>
      <c r="O55" s="26">
        <f>'Input Form'!$D65*(1+$C55)^(O$5-1)</f>
        <v>0</v>
      </c>
      <c r="P55" s="26">
        <f>'Input Form'!$D65*(1+$C55)^(P$5-1)</f>
        <v>0</v>
      </c>
      <c r="Q55" s="26">
        <f>'Input Form'!$D65*(1+$C55)^(Q$5-1)</f>
        <v>0</v>
      </c>
      <c r="R55" s="248">
        <f>'Input Form'!$D65*(1+$C55)^(R$5-1)</f>
        <v>0</v>
      </c>
      <c r="S55" s="248">
        <f>'Input Form'!$D65*(1+$C55)^(S$5-1)</f>
        <v>0</v>
      </c>
      <c r="T55" s="248">
        <f>'Input Form'!$D65*(1+$C55)^(T$5-1)</f>
        <v>0</v>
      </c>
      <c r="U55" s="248">
        <f>'Input Form'!$D65*(1+$C55)^(U$5-1)</f>
        <v>0</v>
      </c>
      <c r="V55" s="248">
        <f>'Input Form'!$D65*(1+$C55)^(V$5-1)</f>
        <v>0</v>
      </c>
      <c r="W55" s="228">
        <f>'Input Form'!$D65*(1+$C55)^(W$5-1)</f>
        <v>0</v>
      </c>
      <c r="X55" s="228">
        <f>'Input Form'!$D65*(1+$C55)^(X$5-1)</f>
        <v>0</v>
      </c>
      <c r="Y55" s="228">
        <f>'Input Form'!$D65*(1+$C55)^(Y$5-1)</f>
        <v>0</v>
      </c>
      <c r="Z55" s="228">
        <f>'Input Form'!$D65*(1+$C55)^(Z$5-1)</f>
        <v>0</v>
      </c>
      <c r="AA55" s="228">
        <f>'Input Form'!$D65*(1+$C55)^(AA$5-1)</f>
        <v>0</v>
      </c>
      <c r="AB55" s="228">
        <f>'Input Form'!$D65*(1+$C55)^(AB$5-1)</f>
        <v>0</v>
      </c>
      <c r="AC55" s="228">
        <f>'Input Form'!$D65*(1+$C55)^(AC$5-1)</f>
        <v>0</v>
      </c>
      <c r="AD55" s="228">
        <f>'Input Form'!$D65*(1+$C55)^(AD$5-1)</f>
        <v>0</v>
      </c>
      <c r="AE55" s="228">
        <f>'Input Form'!$D65*(1+$C55)^(AE$5-1)</f>
        <v>0</v>
      </c>
      <c r="AF55" s="228">
        <f>'Input Form'!$D65*(1+$C55)^(AF$5-1)</f>
        <v>0</v>
      </c>
      <c r="AG55" s="228">
        <f>'Input Form'!$D65*(1+$C55)^(AG$5-1)</f>
        <v>0</v>
      </c>
    </row>
    <row r="56" spans="1:33" s="47" customFormat="1" x14ac:dyDescent="0.3">
      <c r="A56" s="43" t="s">
        <v>210</v>
      </c>
      <c r="B56" s="44"/>
      <c r="C56" s="45"/>
      <c r="D56" s="48">
        <f t="shared" ref="D56:AG56" si="11">SUM(D50:D55)</f>
        <v>0</v>
      </c>
      <c r="E56" s="48">
        <f t="shared" si="11"/>
        <v>0</v>
      </c>
      <c r="F56" s="48">
        <f t="shared" si="11"/>
        <v>0</v>
      </c>
      <c r="G56" s="48">
        <f t="shared" si="11"/>
        <v>0</v>
      </c>
      <c r="H56" s="48">
        <f t="shared" si="11"/>
        <v>0</v>
      </c>
      <c r="I56" s="48">
        <f t="shared" si="11"/>
        <v>0</v>
      </c>
      <c r="J56" s="48">
        <f t="shared" si="11"/>
        <v>0</v>
      </c>
      <c r="K56" s="48">
        <f t="shared" si="11"/>
        <v>0</v>
      </c>
      <c r="L56" s="48">
        <f t="shared" si="11"/>
        <v>0</v>
      </c>
      <c r="M56" s="48">
        <f t="shared" si="11"/>
        <v>0</v>
      </c>
      <c r="N56" s="48">
        <f t="shared" si="11"/>
        <v>0</v>
      </c>
      <c r="O56" s="48">
        <f t="shared" si="11"/>
        <v>0</v>
      </c>
      <c r="P56" s="48">
        <f t="shared" si="11"/>
        <v>0</v>
      </c>
      <c r="Q56" s="48">
        <f t="shared" si="11"/>
        <v>0</v>
      </c>
      <c r="R56" s="250">
        <f t="shared" si="11"/>
        <v>0</v>
      </c>
      <c r="S56" s="250">
        <f t="shared" si="11"/>
        <v>0</v>
      </c>
      <c r="T56" s="250">
        <f t="shared" si="11"/>
        <v>0</v>
      </c>
      <c r="U56" s="250">
        <f t="shared" si="11"/>
        <v>0</v>
      </c>
      <c r="V56" s="250">
        <f t="shared" si="11"/>
        <v>0</v>
      </c>
      <c r="W56" s="235">
        <f t="shared" si="11"/>
        <v>0</v>
      </c>
      <c r="X56" s="235">
        <f t="shared" si="11"/>
        <v>0</v>
      </c>
      <c r="Y56" s="235">
        <f t="shared" si="11"/>
        <v>0</v>
      </c>
      <c r="Z56" s="235">
        <f t="shared" si="11"/>
        <v>0</v>
      </c>
      <c r="AA56" s="235">
        <f t="shared" si="11"/>
        <v>0</v>
      </c>
      <c r="AB56" s="235">
        <f t="shared" si="11"/>
        <v>0</v>
      </c>
      <c r="AC56" s="235">
        <f t="shared" si="11"/>
        <v>0</v>
      </c>
      <c r="AD56" s="235">
        <f t="shared" si="11"/>
        <v>0</v>
      </c>
      <c r="AE56" s="235">
        <f t="shared" si="11"/>
        <v>0</v>
      </c>
      <c r="AF56" s="235">
        <f t="shared" si="11"/>
        <v>0</v>
      </c>
      <c r="AG56" s="235">
        <f t="shared" si="11"/>
        <v>0</v>
      </c>
    </row>
    <row r="57" spans="1:33" x14ac:dyDescent="0.3">
      <c r="A57" s="19"/>
      <c r="B57" s="6"/>
      <c r="C57" s="37"/>
      <c r="D57" s="16"/>
      <c r="E57" s="26"/>
      <c r="F57" s="26"/>
      <c r="G57" s="26"/>
      <c r="H57" s="26"/>
      <c r="I57" s="26"/>
      <c r="J57" s="26"/>
      <c r="K57" s="26"/>
      <c r="L57" s="26"/>
      <c r="M57" s="26"/>
      <c r="N57" s="26"/>
      <c r="O57" s="26"/>
      <c r="P57" s="26"/>
      <c r="Q57" s="26"/>
      <c r="R57" s="26"/>
      <c r="S57" s="26"/>
      <c r="T57" s="26"/>
      <c r="U57" s="26"/>
      <c r="V57" s="26"/>
      <c r="W57" s="228"/>
      <c r="X57" s="228"/>
      <c r="Y57" s="228"/>
      <c r="Z57" s="228"/>
      <c r="AA57" s="228"/>
      <c r="AB57" s="228"/>
      <c r="AC57" s="228"/>
      <c r="AD57" s="228"/>
      <c r="AE57" s="228"/>
      <c r="AF57" s="228"/>
      <c r="AG57" s="228"/>
    </row>
    <row r="58" spans="1:33" x14ac:dyDescent="0.3">
      <c r="A58" s="14" t="s">
        <v>138</v>
      </c>
      <c r="B58" s="6"/>
      <c r="C58" s="37"/>
      <c r="D58" s="16"/>
      <c r="E58" s="16"/>
      <c r="F58" s="16"/>
      <c r="G58" s="16"/>
      <c r="H58" s="16"/>
      <c r="I58" s="16"/>
      <c r="J58" s="16"/>
      <c r="K58" s="16"/>
      <c r="L58" s="16"/>
      <c r="M58" s="16"/>
      <c r="N58" s="16"/>
      <c r="O58" s="16"/>
      <c r="P58" s="16"/>
      <c r="Q58" s="16"/>
      <c r="R58" s="16"/>
      <c r="S58" s="16"/>
      <c r="T58" s="16"/>
      <c r="U58" s="16"/>
      <c r="V58" s="16"/>
      <c r="W58" s="232"/>
      <c r="X58" s="232"/>
      <c r="Y58" s="232"/>
      <c r="Z58" s="232"/>
      <c r="AA58" s="232"/>
      <c r="AB58" s="232"/>
      <c r="AC58" s="232"/>
      <c r="AD58" s="232"/>
      <c r="AE58" s="232"/>
      <c r="AF58" s="232"/>
      <c r="AG58" s="232"/>
    </row>
    <row r="59" spans="1:33" ht="16.2" customHeight="1" x14ac:dyDescent="0.3">
      <c r="A59" s="17" t="s">
        <v>37</v>
      </c>
      <c r="B59" s="11"/>
      <c r="C59" s="64">
        <f>+'Input Form'!$F$55</f>
        <v>0</v>
      </c>
      <c r="D59" s="26">
        <f>'Input Form'!$F45*(1+$C59)^(D$5-1)</f>
        <v>0</v>
      </c>
      <c r="E59" s="26">
        <f>'Input Form'!$F45*(1+$C59)^(E$5-1)</f>
        <v>0</v>
      </c>
      <c r="F59" s="26">
        <f>'Input Form'!$F45*(1+$C59)^(F$5-1)</f>
        <v>0</v>
      </c>
      <c r="G59" s="26">
        <f>'Input Form'!$F45*(1+$C59)^(G$5-1)</f>
        <v>0</v>
      </c>
      <c r="H59" s="26">
        <f>'Input Form'!$F45*(1+$C59)^(H$5-1)</f>
        <v>0</v>
      </c>
      <c r="I59" s="26">
        <f>'Input Form'!$F45*(1+$C59)^(I$5-1)</f>
        <v>0</v>
      </c>
      <c r="J59" s="26">
        <f>'Input Form'!$F45*(1+$C59)^(J$5-1)</f>
        <v>0</v>
      </c>
      <c r="K59" s="26">
        <f>'Input Form'!$F45*(1+$C59)^(K$5-1)</f>
        <v>0</v>
      </c>
      <c r="L59" s="26">
        <f>'Input Form'!$F45*(1+$C59)^(L$5-1)</f>
        <v>0</v>
      </c>
      <c r="M59" s="26">
        <f>'Input Form'!$F45*(1+$C59)^(M$5-1)</f>
        <v>0</v>
      </c>
      <c r="N59" s="26">
        <f>'Input Form'!$F45*(1+$C59)^(N$5-1)</f>
        <v>0</v>
      </c>
      <c r="O59" s="26">
        <f>'Input Form'!$F45*(1+$C59)^(O$5-1)</f>
        <v>0</v>
      </c>
      <c r="P59" s="26">
        <f>'Input Form'!$F45*(1+$C59)^(P$5-1)</f>
        <v>0</v>
      </c>
      <c r="Q59" s="26">
        <f>'Input Form'!$F45*(1+$C59)^(Q$5-1)</f>
        <v>0</v>
      </c>
      <c r="R59" s="248">
        <f>'Input Form'!$F45*(1+$C59)^(R$5-1)</f>
        <v>0</v>
      </c>
      <c r="S59" s="248">
        <f>'Input Form'!$F45*(1+$C59)^(S$5-1)</f>
        <v>0</v>
      </c>
      <c r="T59" s="248">
        <f>'Input Form'!$F45*(1+$C59)^(T$5-1)</f>
        <v>0</v>
      </c>
      <c r="U59" s="248">
        <f>'Input Form'!$F45*(1+$C59)^(U$5-1)</f>
        <v>0</v>
      </c>
      <c r="V59" s="248">
        <f>'Input Form'!$F45*(1+$C59)^(V$5-1)</f>
        <v>0</v>
      </c>
      <c r="W59" s="228">
        <f>'Input Form'!$F45*(1+$C59)^(W$5-1)</f>
        <v>0</v>
      </c>
      <c r="X59" s="228">
        <f>'Input Form'!$F45*(1+$C59)^(X$5-1)</f>
        <v>0</v>
      </c>
      <c r="Y59" s="228">
        <f>'Input Form'!$F45*(1+$C59)^(Y$5-1)</f>
        <v>0</v>
      </c>
      <c r="Z59" s="228">
        <f>'Input Form'!$F45*(1+$C59)^(Z$5-1)</f>
        <v>0</v>
      </c>
      <c r="AA59" s="228">
        <f>'Input Form'!$F45*(1+$C59)^(AA$5-1)</f>
        <v>0</v>
      </c>
      <c r="AB59" s="228">
        <f>'Input Form'!$F45*(1+$C59)^(AB$5-1)</f>
        <v>0</v>
      </c>
      <c r="AC59" s="228">
        <f>'Input Form'!$F45*(1+$C59)^(AC$5-1)</f>
        <v>0</v>
      </c>
      <c r="AD59" s="228">
        <f>'Input Form'!$F45*(1+$C59)^(AD$5-1)</f>
        <v>0</v>
      </c>
      <c r="AE59" s="228">
        <f>'Input Form'!$F45*(1+$C59)^(AE$5-1)</f>
        <v>0</v>
      </c>
      <c r="AF59" s="228">
        <f>'Input Form'!$F45*(1+$C59)^(AF$5-1)</f>
        <v>0</v>
      </c>
      <c r="AG59" s="228">
        <f>'Input Form'!$F45*(1+$C59)^(AG$5-1)</f>
        <v>0</v>
      </c>
    </row>
    <row r="60" spans="1:33" ht="15.6" customHeight="1" x14ac:dyDescent="0.3">
      <c r="A60" s="17" t="s">
        <v>39</v>
      </c>
      <c r="B60" s="11"/>
      <c r="C60" s="64">
        <f>+'Input Form'!$F$55</f>
        <v>0</v>
      </c>
      <c r="D60" s="26">
        <f>'Input Form'!$F46*(1+$C60)^(D$5-1)</f>
        <v>0</v>
      </c>
      <c r="E60" s="26">
        <f>'Input Form'!$F46*(1+$C60)^(E$5-1)</f>
        <v>0</v>
      </c>
      <c r="F60" s="26">
        <f>'Input Form'!$F46*(1+$C60)^(F$5-1)</f>
        <v>0</v>
      </c>
      <c r="G60" s="26">
        <f>'Input Form'!$F46*(1+$C60)^(G$5-1)</f>
        <v>0</v>
      </c>
      <c r="H60" s="26">
        <f>'Input Form'!$F46*(1+$C60)^(H$5-1)</f>
        <v>0</v>
      </c>
      <c r="I60" s="26">
        <f>'Input Form'!$F46*(1+$C60)^(I$5-1)</f>
        <v>0</v>
      </c>
      <c r="J60" s="26">
        <f>'Input Form'!$F46*(1+$C60)^(J$5-1)</f>
        <v>0</v>
      </c>
      <c r="K60" s="26">
        <f>'Input Form'!$F46*(1+$C60)^(K$5-1)</f>
        <v>0</v>
      </c>
      <c r="L60" s="26">
        <f>'Input Form'!$F46*(1+$C60)^(L$5-1)</f>
        <v>0</v>
      </c>
      <c r="M60" s="26">
        <f>'Input Form'!$F46*(1+$C60)^(M$5-1)</f>
        <v>0</v>
      </c>
      <c r="N60" s="26">
        <f>'Input Form'!$F46*(1+$C60)^(N$5-1)</f>
        <v>0</v>
      </c>
      <c r="O60" s="26">
        <f>'Input Form'!$F46*(1+$C60)^(O$5-1)</f>
        <v>0</v>
      </c>
      <c r="P60" s="26">
        <f>'Input Form'!$F46*(1+$C60)^(P$5-1)</f>
        <v>0</v>
      </c>
      <c r="Q60" s="26">
        <f>'Input Form'!$F46*(1+$C60)^(Q$5-1)</f>
        <v>0</v>
      </c>
      <c r="R60" s="248">
        <f>'Input Form'!$F46*(1+$C60)^(R$5-1)</f>
        <v>0</v>
      </c>
      <c r="S60" s="248">
        <f>'Input Form'!$F46*(1+$C60)^(S$5-1)</f>
        <v>0</v>
      </c>
      <c r="T60" s="248">
        <f>'Input Form'!$F46*(1+$C60)^(T$5-1)</f>
        <v>0</v>
      </c>
      <c r="U60" s="248">
        <f>'Input Form'!$F46*(1+$C60)^(U$5-1)</f>
        <v>0</v>
      </c>
      <c r="V60" s="248">
        <f>'Input Form'!$F46*(1+$C60)^(V$5-1)</f>
        <v>0</v>
      </c>
      <c r="W60" s="228">
        <f>'Input Form'!$F46*(1+$C60)^(W$5-1)</f>
        <v>0</v>
      </c>
      <c r="X60" s="228">
        <f>'Input Form'!$F46*(1+$C60)^(X$5-1)</f>
        <v>0</v>
      </c>
      <c r="Y60" s="228">
        <f>'Input Form'!$F46*(1+$C60)^(Y$5-1)</f>
        <v>0</v>
      </c>
      <c r="Z60" s="228">
        <f>'Input Form'!$F46*(1+$C60)^(Z$5-1)</f>
        <v>0</v>
      </c>
      <c r="AA60" s="228">
        <f>'Input Form'!$F46*(1+$C60)^(AA$5-1)</f>
        <v>0</v>
      </c>
      <c r="AB60" s="228">
        <f>'Input Form'!$F46*(1+$C60)^(AB$5-1)</f>
        <v>0</v>
      </c>
      <c r="AC60" s="228">
        <f>'Input Form'!$F46*(1+$C60)^(AC$5-1)</f>
        <v>0</v>
      </c>
      <c r="AD60" s="228">
        <f>'Input Form'!$F46*(1+$C60)^(AD$5-1)</f>
        <v>0</v>
      </c>
      <c r="AE60" s="228">
        <f>'Input Form'!$F46*(1+$C60)^(AE$5-1)</f>
        <v>0</v>
      </c>
      <c r="AF60" s="228">
        <f>'Input Form'!$F46*(1+$C60)^(AF$5-1)</f>
        <v>0</v>
      </c>
      <c r="AG60" s="228">
        <f>'Input Form'!$F46*(1+$C60)^(AG$5-1)</f>
        <v>0</v>
      </c>
    </row>
    <row r="61" spans="1:33" x14ac:dyDescent="0.3">
      <c r="A61" s="17" t="s">
        <v>40</v>
      </c>
      <c r="B61" s="11"/>
      <c r="C61" s="64">
        <f>+'Input Form'!$F$55</f>
        <v>0</v>
      </c>
      <c r="D61" s="26">
        <f>'Input Form'!$F47*(1+$C61)^(D$5-1)</f>
        <v>0</v>
      </c>
      <c r="E61" s="26">
        <f>'Input Form'!$F47*(1+$C61)^(E$5-1)</f>
        <v>0</v>
      </c>
      <c r="F61" s="26">
        <f>'Input Form'!$F47*(1+$C61)^(F$5-1)</f>
        <v>0</v>
      </c>
      <c r="G61" s="26">
        <f>'Input Form'!$F47*(1+$C61)^(G$5-1)</f>
        <v>0</v>
      </c>
      <c r="H61" s="26">
        <f>'Input Form'!$F47*(1+$C61)^(H$5-1)</f>
        <v>0</v>
      </c>
      <c r="I61" s="26">
        <f>'Input Form'!$F47*(1+$C61)^(I$5-1)</f>
        <v>0</v>
      </c>
      <c r="J61" s="26">
        <f>'Input Form'!$F47*(1+$C61)^(J$5-1)</f>
        <v>0</v>
      </c>
      <c r="K61" s="26">
        <f>'Input Form'!$F47*(1+$C61)^(K$5-1)</f>
        <v>0</v>
      </c>
      <c r="L61" s="26">
        <f>'Input Form'!$F47*(1+$C61)^(L$5-1)</f>
        <v>0</v>
      </c>
      <c r="M61" s="26">
        <f>'Input Form'!$F47*(1+$C61)^(M$5-1)</f>
        <v>0</v>
      </c>
      <c r="N61" s="26">
        <f>'Input Form'!$F47*(1+$C61)^(N$5-1)</f>
        <v>0</v>
      </c>
      <c r="O61" s="26">
        <f>'Input Form'!$F47*(1+$C61)^(O$5-1)</f>
        <v>0</v>
      </c>
      <c r="P61" s="26">
        <f>'Input Form'!$F47*(1+$C61)^(P$5-1)</f>
        <v>0</v>
      </c>
      <c r="Q61" s="26">
        <f>'Input Form'!$F47*(1+$C61)^(Q$5-1)</f>
        <v>0</v>
      </c>
      <c r="R61" s="248">
        <f>'Input Form'!$F47*(1+$C61)^(R$5-1)</f>
        <v>0</v>
      </c>
      <c r="S61" s="248">
        <f>'Input Form'!$F47*(1+$C61)^(S$5-1)</f>
        <v>0</v>
      </c>
      <c r="T61" s="248">
        <f>'Input Form'!$F47*(1+$C61)^(T$5-1)</f>
        <v>0</v>
      </c>
      <c r="U61" s="248">
        <f>'Input Form'!$F47*(1+$C61)^(U$5-1)</f>
        <v>0</v>
      </c>
      <c r="V61" s="248">
        <f>'Input Form'!$F47*(1+$C61)^(V$5-1)</f>
        <v>0</v>
      </c>
      <c r="W61" s="228">
        <f>'Input Form'!$F47*(1+$C61)^(W$5-1)</f>
        <v>0</v>
      </c>
      <c r="X61" s="228">
        <f>'Input Form'!$F47*(1+$C61)^(X$5-1)</f>
        <v>0</v>
      </c>
      <c r="Y61" s="228">
        <f>'Input Form'!$F47*(1+$C61)^(Y$5-1)</f>
        <v>0</v>
      </c>
      <c r="Z61" s="228">
        <f>'Input Form'!$F47*(1+$C61)^(Z$5-1)</f>
        <v>0</v>
      </c>
      <c r="AA61" s="228">
        <f>'Input Form'!$F47*(1+$C61)^(AA$5-1)</f>
        <v>0</v>
      </c>
      <c r="AB61" s="228">
        <f>'Input Form'!$F47*(1+$C61)^(AB$5-1)</f>
        <v>0</v>
      </c>
      <c r="AC61" s="228">
        <f>'Input Form'!$F47*(1+$C61)^(AC$5-1)</f>
        <v>0</v>
      </c>
      <c r="AD61" s="228">
        <f>'Input Form'!$F47*(1+$C61)^(AD$5-1)</f>
        <v>0</v>
      </c>
      <c r="AE61" s="228">
        <f>'Input Form'!$F47*(1+$C61)^(AE$5-1)</f>
        <v>0</v>
      </c>
      <c r="AF61" s="228">
        <f>'Input Form'!$F47*(1+$C61)^(AF$5-1)</f>
        <v>0</v>
      </c>
      <c r="AG61" s="228">
        <f>'Input Form'!$F47*(1+$C61)^(AG$5-1)</f>
        <v>0</v>
      </c>
    </row>
    <row r="62" spans="1:33" ht="15.6" customHeight="1" x14ac:dyDescent="0.3">
      <c r="A62" s="17" t="s">
        <v>41</v>
      </c>
      <c r="B62" s="11"/>
      <c r="C62" s="64">
        <f>+'Input Form'!$F$55</f>
        <v>0</v>
      </c>
      <c r="D62" s="26">
        <f>'Input Form'!$F48*(1+$C62)^(D$5-1)</f>
        <v>0</v>
      </c>
      <c r="E62" s="26">
        <f>'Input Form'!$F48*(1+$C62)^(E$5-1)</f>
        <v>0</v>
      </c>
      <c r="F62" s="26">
        <f>'Input Form'!$F48*(1+$C62)^(F$5-1)</f>
        <v>0</v>
      </c>
      <c r="G62" s="26">
        <f>'Input Form'!$F48*(1+$C62)^(G$5-1)</f>
        <v>0</v>
      </c>
      <c r="H62" s="26">
        <f>'Input Form'!$F48*(1+$C62)^(H$5-1)</f>
        <v>0</v>
      </c>
      <c r="I62" s="26">
        <f>'Input Form'!$F48*(1+$C62)^(I$5-1)</f>
        <v>0</v>
      </c>
      <c r="J62" s="26">
        <f>'Input Form'!$F48*(1+$C62)^(J$5-1)</f>
        <v>0</v>
      </c>
      <c r="K62" s="26">
        <f>'Input Form'!$F48*(1+$C62)^(K$5-1)</f>
        <v>0</v>
      </c>
      <c r="L62" s="26">
        <f>'Input Form'!$F48*(1+$C62)^(L$5-1)</f>
        <v>0</v>
      </c>
      <c r="M62" s="26">
        <f>'Input Form'!$F48*(1+$C62)^(M$5-1)</f>
        <v>0</v>
      </c>
      <c r="N62" s="26">
        <f>'Input Form'!$F48*(1+$C62)^(N$5-1)</f>
        <v>0</v>
      </c>
      <c r="O62" s="26">
        <f>'Input Form'!$F48*(1+$C62)^(O$5-1)</f>
        <v>0</v>
      </c>
      <c r="P62" s="26">
        <f>'Input Form'!$F48*(1+$C62)^(P$5-1)</f>
        <v>0</v>
      </c>
      <c r="Q62" s="26">
        <f>'Input Form'!$F48*(1+$C62)^(Q$5-1)</f>
        <v>0</v>
      </c>
      <c r="R62" s="248">
        <f>'Input Form'!$F48*(1+$C62)^(R$5-1)</f>
        <v>0</v>
      </c>
      <c r="S62" s="248">
        <f>'Input Form'!$F48*(1+$C62)^(S$5-1)</f>
        <v>0</v>
      </c>
      <c r="T62" s="248">
        <f>'Input Form'!$F48*(1+$C62)^(T$5-1)</f>
        <v>0</v>
      </c>
      <c r="U62" s="248">
        <f>'Input Form'!$F48*(1+$C62)^(U$5-1)</f>
        <v>0</v>
      </c>
      <c r="V62" s="248">
        <f>'Input Form'!$F48*(1+$C62)^(V$5-1)</f>
        <v>0</v>
      </c>
      <c r="W62" s="228">
        <f>'Input Form'!$F48*(1+$C62)^(W$5-1)</f>
        <v>0</v>
      </c>
      <c r="X62" s="228">
        <f>'Input Form'!$F48*(1+$C62)^(X$5-1)</f>
        <v>0</v>
      </c>
      <c r="Y62" s="228">
        <f>'Input Form'!$F48*(1+$C62)^(Y$5-1)</f>
        <v>0</v>
      </c>
      <c r="Z62" s="228">
        <f>'Input Form'!$F48*(1+$C62)^(Z$5-1)</f>
        <v>0</v>
      </c>
      <c r="AA62" s="228">
        <f>'Input Form'!$F48*(1+$C62)^(AA$5-1)</f>
        <v>0</v>
      </c>
      <c r="AB62" s="228">
        <f>'Input Form'!$F48*(1+$C62)^(AB$5-1)</f>
        <v>0</v>
      </c>
      <c r="AC62" s="228">
        <f>'Input Form'!$F48*(1+$C62)^(AC$5-1)</f>
        <v>0</v>
      </c>
      <c r="AD62" s="228">
        <f>'Input Form'!$F48*(1+$C62)^(AD$5-1)</f>
        <v>0</v>
      </c>
      <c r="AE62" s="228">
        <f>'Input Form'!$F48*(1+$C62)^(AE$5-1)</f>
        <v>0</v>
      </c>
      <c r="AF62" s="228">
        <f>'Input Form'!$F48*(1+$C62)^(AF$5-1)</f>
        <v>0</v>
      </c>
      <c r="AG62" s="228">
        <f>'Input Form'!$F48*(1+$C62)^(AG$5-1)</f>
        <v>0</v>
      </c>
    </row>
    <row r="63" spans="1:33" x14ac:dyDescent="0.3">
      <c r="A63" s="17" t="s">
        <v>211</v>
      </c>
      <c r="B63" s="11"/>
      <c r="C63" s="64">
        <f>+'Input Form'!$F$55</f>
        <v>0</v>
      </c>
      <c r="D63" s="26">
        <f>'Input Form'!$F49*(1+$C63)^(D$5-1)</f>
        <v>0</v>
      </c>
      <c r="E63" s="26">
        <f>'Input Form'!$F49*(1+$C63)^(E$5-1)</f>
        <v>0</v>
      </c>
      <c r="F63" s="26">
        <f>'Input Form'!$F49*(1+$C63)^(F$5-1)</f>
        <v>0</v>
      </c>
      <c r="G63" s="26">
        <f>'Input Form'!$F49*(1+$C63)^(G$5-1)</f>
        <v>0</v>
      </c>
      <c r="H63" s="26">
        <f>'Input Form'!$F49*(1+$C63)^(H$5-1)</f>
        <v>0</v>
      </c>
      <c r="I63" s="26">
        <f>'Input Form'!$F49*(1+$C63)^(I$5-1)</f>
        <v>0</v>
      </c>
      <c r="J63" s="26">
        <f>'Input Form'!$F49*(1+$C63)^(J$5-1)</f>
        <v>0</v>
      </c>
      <c r="K63" s="26">
        <f>'Input Form'!$F49*(1+$C63)^(K$5-1)</f>
        <v>0</v>
      </c>
      <c r="L63" s="26">
        <f>'Input Form'!$F49*(1+$C63)^(L$5-1)</f>
        <v>0</v>
      </c>
      <c r="M63" s="26">
        <f>'Input Form'!$F49*(1+$C63)^(M$5-1)</f>
        <v>0</v>
      </c>
      <c r="N63" s="26">
        <f>'Input Form'!$F49*(1+$C63)^(N$5-1)</f>
        <v>0</v>
      </c>
      <c r="O63" s="26">
        <f>'Input Form'!$F49*(1+$C63)^(O$5-1)</f>
        <v>0</v>
      </c>
      <c r="P63" s="26">
        <f>'Input Form'!$F49*(1+$C63)^(P$5-1)</f>
        <v>0</v>
      </c>
      <c r="Q63" s="26">
        <f>'Input Form'!$F49*(1+$C63)^(Q$5-1)</f>
        <v>0</v>
      </c>
      <c r="R63" s="248">
        <f>'Input Form'!$F49*(1+$C63)^(R$5-1)</f>
        <v>0</v>
      </c>
      <c r="S63" s="248">
        <f>'Input Form'!$F49*(1+$C63)^(S$5-1)</f>
        <v>0</v>
      </c>
      <c r="T63" s="248">
        <f>'Input Form'!$F49*(1+$C63)^(T$5-1)</f>
        <v>0</v>
      </c>
      <c r="U63" s="248">
        <f>'Input Form'!$F49*(1+$C63)^(U$5-1)</f>
        <v>0</v>
      </c>
      <c r="V63" s="248">
        <f>'Input Form'!$F49*(1+$C63)^(V$5-1)</f>
        <v>0</v>
      </c>
      <c r="W63" s="228">
        <f>'Input Form'!$F49*(1+$C63)^(W$5-1)</f>
        <v>0</v>
      </c>
      <c r="X63" s="228">
        <f>'Input Form'!$F49*(1+$C63)^(X$5-1)</f>
        <v>0</v>
      </c>
      <c r="Y63" s="228">
        <f>'Input Form'!$F49*(1+$C63)^(Y$5-1)</f>
        <v>0</v>
      </c>
      <c r="Z63" s="228">
        <f>'Input Form'!$F49*(1+$C63)^(Z$5-1)</f>
        <v>0</v>
      </c>
      <c r="AA63" s="228">
        <f>'Input Form'!$F49*(1+$C63)^(AA$5-1)</f>
        <v>0</v>
      </c>
      <c r="AB63" s="228">
        <f>'Input Form'!$F49*(1+$C63)^(AB$5-1)</f>
        <v>0</v>
      </c>
      <c r="AC63" s="228">
        <f>'Input Form'!$F49*(1+$C63)^(AC$5-1)</f>
        <v>0</v>
      </c>
      <c r="AD63" s="228">
        <f>'Input Form'!$F49*(1+$C63)^(AD$5-1)</f>
        <v>0</v>
      </c>
      <c r="AE63" s="228">
        <f>'Input Form'!$F49*(1+$C63)^(AE$5-1)</f>
        <v>0</v>
      </c>
      <c r="AF63" s="228">
        <f>'Input Form'!$F49*(1+$C63)^(AF$5-1)</f>
        <v>0</v>
      </c>
      <c r="AG63" s="228">
        <f>'Input Form'!$F49*(1+$C63)^(AG$5-1)</f>
        <v>0</v>
      </c>
    </row>
    <row r="64" spans="1:33" x14ac:dyDescent="0.3">
      <c r="A64" t="s">
        <v>43</v>
      </c>
      <c r="B64" s="11"/>
      <c r="C64" s="64">
        <f>+'Input Form'!$F$55</f>
        <v>0</v>
      </c>
      <c r="D64" s="26">
        <f>'Input Form'!$F50*(1+$C64)^(D$5-1)</f>
        <v>0</v>
      </c>
      <c r="E64" s="26">
        <f>'Input Form'!$F50*(1+$C64)^(E$5-1)</f>
        <v>0</v>
      </c>
      <c r="F64" s="26">
        <f>'Input Form'!$F50*(1+$C64)^(F$5-1)</f>
        <v>0</v>
      </c>
      <c r="G64" s="26">
        <f>'Input Form'!$F50*(1+$C64)^(G$5-1)</f>
        <v>0</v>
      </c>
      <c r="H64" s="26">
        <f>'Input Form'!$F50*(1+$C64)^(H$5-1)</f>
        <v>0</v>
      </c>
      <c r="I64" s="26">
        <f>'Input Form'!$F50*(1+$C64)^(I$5-1)</f>
        <v>0</v>
      </c>
      <c r="J64" s="26">
        <f>'Input Form'!$F50*(1+$C64)^(J$5-1)</f>
        <v>0</v>
      </c>
      <c r="K64" s="26">
        <f>'Input Form'!$F50*(1+$C64)^(K$5-1)</f>
        <v>0</v>
      </c>
      <c r="L64" s="26">
        <f>'Input Form'!$F50*(1+$C64)^(L$5-1)</f>
        <v>0</v>
      </c>
      <c r="M64" s="26">
        <f>'Input Form'!$F50*(1+$C64)^(M$5-1)</f>
        <v>0</v>
      </c>
      <c r="N64" s="26">
        <f>'Input Form'!$F50*(1+$C64)^(N$5-1)</f>
        <v>0</v>
      </c>
      <c r="O64" s="26">
        <f>'Input Form'!$F50*(1+$C64)^(O$5-1)</f>
        <v>0</v>
      </c>
      <c r="P64" s="26">
        <f>'Input Form'!$F50*(1+$C64)^(P$5-1)</f>
        <v>0</v>
      </c>
      <c r="Q64" s="26">
        <f>'Input Form'!$F50*(1+$C64)^(Q$5-1)</f>
        <v>0</v>
      </c>
      <c r="R64" s="248">
        <f>'Input Form'!$F50*(1+$C64)^(R$5-1)</f>
        <v>0</v>
      </c>
      <c r="S64" s="248">
        <f>'Input Form'!$F50*(1+$C64)^(S$5-1)</f>
        <v>0</v>
      </c>
      <c r="T64" s="248">
        <f>'Input Form'!$F50*(1+$C64)^(T$5-1)</f>
        <v>0</v>
      </c>
      <c r="U64" s="248">
        <f>'Input Form'!$F50*(1+$C64)^(U$5-1)</f>
        <v>0</v>
      </c>
      <c r="V64" s="248">
        <f>'Input Form'!$F50*(1+$C64)^(V$5-1)</f>
        <v>0</v>
      </c>
      <c r="W64" s="228">
        <f>'Input Form'!$F50*(1+$C64)^(W$5-1)</f>
        <v>0</v>
      </c>
      <c r="X64" s="228">
        <f>'Input Form'!$F50*(1+$C64)^(X$5-1)</f>
        <v>0</v>
      </c>
      <c r="Y64" s="228">
        <f>'Input Form'!$F50*(1+$C64)^(Y$5-1)</f>
        <v>0</v>
      </c>
      <c r="Z64" s="228">
        <f>'Input Form'!$F50*(1+$C64)^(Z$5-1)</f>
        <v>0</v>
      </c>
      <c r="AA64" s="228">
        <f>'Input Form'!$F50*(1+$C64)^(AA$5-1)</f>
        <v>0</v>
      </c>
      <c r="AB64" s="228">
        <f>'Input Form'!$F50*(1+$C64)^(AB$5-1)</f>
        <v>0</v>
      </c>
      <c r="AC64" s="228">
        <f>'Input Form'!$F50*(1+$C64)^(AC$5-1)</f>
        <v>0</v>
      </c>
      <c r="AD64" s="228">
        <f>'Input Form'!$F50*(1+$C64)^(AD$5-1)</f>
        <v>0</v>
      </c>
      <c r="AE64" s="228">
        <f>'Input Form'!$F50*(1+$C64)^(AE$5-1)</f>
        <v>0</v>
      </c>
      <c r="AF64" s="228">
        <f>'Input Form'!$F50*(1+$C64)^(AF$5-1)</f>
        <v>0</v>
      </c>
      <c r="AG64" s="228">
        <f>'Input Form'!$F50*(1+$C64)^(AG$5-1)</f>
        <v>0</v>
      </c>
    </row>
    <row r="65" spans="1:35" x14ac:dyDescent="0.3">
      <c r="A65" t="s">
        <v>43</v>
      </c>
      <c r="B65" s="11"/>
      <c r="C65" s="64">
        <f>+'Input Form'!$F$55</f>
        <v>0</v>
      </c>
      <c r="D65" s="26">
        <f>'Input Form'!$F51*(1+$C65)^(D$5-1)</f>
        <v>0</v>
      </c>
      <c r="E65" s="26">
        <f>'Input Form'!$F51*(1+$C65)^(E$5-1)</f>
        <v>0</v>
      </c>
      <c r="F65" s="26">
        <f>'Input Form'!$F51*(1+$C65)^(F$5-1)</f>
        <v>0</v>
      </c>
      <c r="G65" s="26">
        <f>'Input Form'!$F51*(1+$C65)^(G$5-1)</f>
        <v>0</v>
      </c>
      <c r="H65" s="26">
        <f>'Input Form'!$F51*(1+$C65)^(H$5-1)</f>
        <v>0</v>
      </c>
      <c r="I65" s="26">
        <f>'Input Form'!$F51*(1+$C65)^(I$5-1)</f>
        <v>0</v>
      </c>
      <c r="J65" s="26">
        <f>'Input Form'!$F51*(1+$C65)^(J$5-1)</f>
        <v>0</v>
      </c>
      <c r="K65" s="26">
        <f>'Input Form'!$F51*(1+$C65)^(K$5-1)</f>
        <v>0</v>
      </c>
      <c r="L65" s="26">
        <f>'Input Form'!$F51*(1+$C65)^(L$5-1)</f>
        <v>0</v>
      </c>
      <c r="M65" s="26">
        <f>'Input Form'!$F51*(1+$C65)^(M$5-1)</f>
        <v>0</v>
      </c>
      <c r="N65" s="26">
        <f>'Input Form'!$F51*(1+$C65)^(N$5-1)</f>
        <v>0</v>
      </c>
      <c r="O65" s="26">
        <f>'Input Form'!$F51*(1+$C65)^(O$5-1)</f>
        <v>0</v>
      </c>
      <c r="P65" s="26">
        <f>'Input Form'!$F51*(1+$C65)^(P$5-1)</f>
        <v>0</v>
      </c>
      <c r="Q65" s="26">
        <f>'Input Form'!$F51*(1+$C65)^(Q$5-1)</f>
        <v>0</v>
      </c>
      <c r="R65" s="248">
        <f>'Input Form'!$F51*(1+$C65)^(R$5-1)</f>
        <v>0</v>
      </c>
      <c r="S65" s="248">
        <f>'Input Form'!$F51*(1+$C65)^(S$5-1)</f>
        <v>0</v>
      </c>
      <c r="T65" s="248">
        <f>'Input Form'!$F51*(1+$C65)^(T$5-1)</f>
        <v>0</v>
      </c>
      <c r="U65" s="248">
        <f>'Input Form'!$F51*(1+$C65)^(U$5-1)</f>
        <v>0</v>
      </c>
      <c r="V65" s="248">
        <f>'Input Form'!$F51*(1+$C65)^(V$5-1)</f>
        <v>0</v>
      </c>
      <c r="W65" s="228">
        <f>'Input Form'!$F51*(1+$C65)^(W$5-1)</f>
        <v>0</v>
      </c>
      <c r="X65" s="228">
        <f>'Input Form'!$F51*(1+$C65)^(X$5-1)</f>
        <v>0</v>
      </c>
      <c r="Y65" s="228">
        <f>'Input Form'!$F51*(1+$C65)^(Y$5-1)</f>
        <v>0</v>
      </c>
      <c r="Z65" s="228">
        <f>'Input Form'!$F51*(1+$C65)^(Z$5-1)</f>
        <v>0</v>
      </c>
      <c r="AA65" s="228">
        <f>'Input Form'!$F51*(1+$C65)^(AA$5-1)</f>
        <v>0</v>
      </c>
      <c r="AB65" s="228">
        <f>'Input Form'!$F51*(1+$C65)^(AB$5-1)</f>
        <v>0</v>
      </c>
      <c r="AC65" s="228">
        <f>'Input Form'!$F51*(1+$C65)^(AC$5-1)</f>
        <v>0</v>
      </c>
      <c r="AD65" s="228">
        <f>'Input Form'!$F51*(1+$C65)^(AD$5-1)</f>
        <v>0</v>
      </c>
      <c r="AE65" s="228">
        <f>'Input Form'!$F51*(1+$C65)^(AE$5-1)</f>
        <v>0</v>
      </c>
      <c r="AF65" s="228">
        <f>'Input Form'!$F51*(1+$C65)^(AF$5-1)</f>
        <v>0</v>
      </c>
      <c r="AG65" s="228">
        <f>'Input Form'!$F51*(1+$C65)^(AG$5-1)</f>
        <v>0</v>
      </c>
    </row>
    <row r="66" spans="1:35" x14ac:dyDescent="0.3">
      <c r="A66" t="s">
        <v>43</v>
      </c>
      <c r="B66" s="11"/>
      <c r="C66" s="64">
        <f>+'Input Form'!$F$55</f>
        <v>0</v>
      </c>
      <c r="D66" s="26">
        <f>'Input Form'!$F52*(1+$C66)^(D$5-1)</f>
        <v>0</v>
      </c>
      <c r="E66" s="26">
        <f>'Input Form'!$F52*(1+$C66)^(E$5-1)</f>
        <v>0</v>
      </c>
      <c r="F66" s="26">
        <f>'Input Form'!$F52*(1+$C66)^(F$5-1)</f>
        <v>0</v>
      </c>
      <c r="G66" s="26">
        <f>'Input Form'!$F52*(1+$C66)^(G$5-1)</f>
        <v>0</v>
      </c>
      <c r="H66" s="26">
        <f>'Input Form'!$F52*(1+$C66)^(H$5-1)</f>
        <v>0</v>
      </c>
      <c r="I66" s="26">
        <f>'Input Form'!$F52*(1+$C66)^(I$5-1)</f>
        <v>0</v>
      </c>
      <c r="J66" s="26">
        <f>'Input Form'!$F52*(1+$C66)^(J$5-1)</f>
        <v>0</v>
      </c>
      <c r="K66" s="26">
        <f>'Input Form'!$F52*(1+$C66)^(K$5-1)</f>
        <v>0</v>
      </c>
      <c r="L66" s="26">
        <f>'Input Form'!$F52*(1+$C66)^(L$5-1)</f>
        <v>0</v>
      </c>
      <c r="M66" s="26">
        <f>'Input Form'!$F52*(1+$C66)^(M$5-1)</f>
        <v>0</v>
      </c>
      <c r="N66" s="26">
        <f>'Input Form'!$F52*(1+$C66)^(N$5-1)</f>
        <v>0</v>
      </c>
      <c r="O66" s="26">
        <f>'Input Form'!$F52*(1+$C66)^(O$5-1)</f>
        <v>0</v>
      </c>
      <c r="P66" s="26">
        <f>'Input Form'!$F52*(1+$C66)^(P$5-1)</f>
        <v>0</v>
      </c>
      <c r="Q66" s="26">
        <f>'Input Form'!$F52*(1+$C66)^(Q$5-1)</f>
        <v>0</v>
      </c>
      <c r="R66" s="248">
        <f>'Input Form'!$F52*(1+$C66)^(R$5-1)</f>
        <v>0</v>
      </c>
      <c r="S66" s="248">
        <f>'Input Form'!$F52*(1+$C66)^(S$5-1)</f>
        <v>0</v>
      </c>
      <c r="T66" s="248">
        <f>'Input Form'!$F52*(1+$C66)^(T$5-1)</f>
        <v>0</v>
      </c>
      <c r="U66" s="248">
        <f>'Input Form'!$F52*(1+$C66)^(U$5-1)</f>
        <v>0</v>
      </c>
      <c r="V66" s="248">
        <f>'Input Form'!$F52*(1+$C66)^(V$5-1)</f>
        <v>0</v>
      </c>
      <c r="W66" s="228">
        <f>'Input Form'!$F52*(1+$C66)^(W$5-1)</f>
        <v>0</v>
      </c>
      <c r="X66" s="228">
        <f>'Input Form'!$F52*(1+$C66)^(X$5-1)</f>
        <v>0</v>
      </c>
      <c r="Y66" s="228">
        <f>'Input Form'!$F52*(1+$C66)^(Y$5-1)</f>
        <v>0</v>
      </c>
      <c r="Z66" s="228">
        <f>'Input Form'!$F52*(1+$C66)^(Z$5-1)</f>
        <v>0</v>
      </c>
      <c r="AA66" s="228">
        <f>'Input Form'!$F52*(1+$C66)^(AA$5-1)</f>
        <v>0</v>
      </c>
      <c r="AB66" s="228">
        <f>'Input Form'!$F52*(1+$C66)^(AB$5-1)</f>
        <v>0</v>
      </c>
      <c r="AC66" s="228">
        <f>'Input Form'!$F52*(1+$C66)^(AC$5-1)</f>
        <v>0</v>
      </c>
      <c r="AD66" s="228">
        <f>'Input Form'!$F52*(1+$C66)^(AD$5-1)</f>
        <v>0</v>
      </c>
      <c r="AE66" s="228">
        <f>'Input Form'!$F52*(1+$C66)^(AE$5-1)</f>
        <v>0</v>
      </c>
      <c r="AF66" s="228">
        <f>'Input Form'!$F52*(1+$C66)^(AF$5-1)</f>
        <v>0</v>
      </c>
      <c r="AG66" s="228">
        <f>'Input Form'!$F52*(1+$C66)^(AG$5-1)</f>
        <v>0</v>
      </c>
    </row>
    <row r="67" spans="1:35" s="47" customFormat="1" x14ac:dyDescent="0.3">
      <c r="A67" s="43" t="s">
        <v>212</v>
      </c>
      <c r="B67" s="44"/>
      <c r="C67" s="45"/>
      <c r="D67" s="48">
        <f t="shared" ref="D67:W67" si="12">SUM(D59:D66)</f>
        <v>0</v>
      </c>
      <c r="E67" s="48">
        <f t="shared" si="12"/>
        <v>0</v>
      </c>
      <c r="F67" s="48">
        <f t="shared" si="12"/>
        <v>0</v>
      </c>
      <c r="G67" s="48">
        <f t="shared" si="12"/>
        <v>0</v>
      </c>
      <c r="H67" s="48">
        <f t="shared" si="12"/>
        <v>0</v>
      </c>
      <c r="I67" s="48">
        <f t="shared" si="12"/>
        <v>0</v>
      </c>
      <c r="J67" s="48">
        <f t="shared" si="12"/>
        <v>0</v>
      </c>
      <c r="K67" s="48">
        <f t="shared" si="12"/>
        <v>0</v>
      </c>
      <c r="L67" s="48">
        <f t="shared" si="12"/>
        <v>0</v>
      </c>
      <c r="M67" s="48">
        <f t="shared" si="12"/>
        <v>0</v>
      </c>
      <c r="N67" s="48">
        <f t="shared" si="12"/>
        <v>0</v>
      </c>
      <c r="O67" s="48">
        <f t="shared" si="12"/>
        <v>0</v>
      </c>
      <c r="P67" s="48">
        <f t="shared" si="12"/>
        <v>0</v>
      </c>
      <c r="Q67" s="48">
        <f t="shared" si="12"/>
        <v>0</v>
      </c>
      <c r="R67" s="250">
        <f t="shared" si="12"/>
        <v>0</v>
      </c>
      <c r="S67" s="250">
        <f t="shared" si="12"/>
        <v>0</v>
      </c>
      <c r="T67" s="250">
        <f t="shared" si="12"/>
        <v>0</v>
      </c>
      <c r="U67" s="250">
        <f t="shared" si="12"/>
        <v>0</v>
      </c>
      <c r="V67" s="250">
        <f t="shared" si="12"/>
        <v>0</v>
      </c>
      <c r="W67" s="235">
        <f t="shared" si="12"/>
        <v>0</v>
      </c>
      <c r="X67" s="235">
        <f t="shared" ref="X67:AG67" si="13">SUM(X59:X66)</f>
        <v>0</v>
      </c>
      <c r="Y67" s="235">
        <f t="shared" si="13"/>
        <v>0</v>
      </c>
      <c r="Z67" s="235">
        <f t="shared" si="13"/>
        <v>0</v>
      </c>
      <c r="AA67" s="235">
        <f t="shared" si="13"/>
        <v>0</v>
      </c>
      <c r="AB67" s="235">
        <f t="shared" si="13"/>
        <v>0</v>
      </c>
      <c r="AC67" s="235">
        <f t="shared" si="13"/>
        <v>0</v>
      </c>
      <c r="AD67" s="235">
        <f t="shared" si="13"/>
        <v>0</v>
      </c>
      <c r="AE67" s="235">
        <f t="shared" si="13"/>
        <v>0</v>
      </c>
      <c r="AF67" s="235">
        <f t="shared" si="13"/>
        <v>0</v>
      </c>
      <c r="AG67" s="235">
        <f t="shared" si="13"/>
        <v>0</v>
      </c>
    </row>
    <row r="68" spans="1:35" x14ac:dyDescent="0.3">
      <c r="D68" s="26"/>
      <c r="E68" s="26"/>
      <c r="F68" s="26"/>
      <c r="G68" s="26"/>
      <c r="H68" s="26"/>
      <c r="I68" s="26"/>
      <c r="J68" s="26"/>
      <c r="K68" s="26"/>
      <c r="L68" s="26"/>
      <c r="M68" s="26"/>
      <c r="N68" s="26"/>
      <c r="O68" s="26"/>
      <c r="P68" s="26"/>
      <c r="Q68" s="26"/>
      <c r="R68" s="26"/>
      <c r="S68" s="26"/>
      <c r="T68" s="26"/>
      <c r="U68" s="26"/>
      <c r="V68" s="26"/>
      <c r="W68" s="228"/>
      <c r="X68" s="228"/>
      <c r="Y68" s="228"/>
      <c r="Z68" s="228"/>
      <c r="AA68" s="228"/>
      <c r="AB68" s="228"/>
      <c r="AC68" s="228"/>
      <c r="AD68" s="228"/>
      <c r="AE68" s="228"/>
      <c r="AF68" s="228"/>
      <c r="AG68" s="228"/>
    </row>
    <row r="69" spans="1:35" x14ac:dyDescent="0.3">
      <c r="A69" s="74" t="s">
        <v>213</v>
      </c>
      <c r="D69" s="30">
        <f t="shared" ref="D69:W69" si="14">SUM(D56-D67)</f>
        <v>0</v>
      </c>
      <c r="E69" s="30">
        <f t="shared" si="14"/>
        <v>0</v>
      </c>
      <c r="F69" s="30">
        <f t="shared" si="14"/>
        <v>0</v>
      </c>
      <c r="G69" s="30">
        <f t="shared" si="14"/>
        <v>0</v>
      </c>
      <c r="H69" s="30">
        <f t="shared" si="14"/>
        <v>0</v>
      </c>
      <c r="I69" s="30">
        <f t="shared" si="14"/>
        <v>0</v>
      </c>
      <c r="J69" s="30">
        <f t="shared" si="14"/>
        <v>0</v>
      </c>
      <c r="K69" s="30">
        <f t="shared" si="14"/>
        <v>0</v>
      </c>
      <c r="L69" s="30">
        <f t="shared" si="14"/>
        <v>0</v>
      </c>
      <c r="M69" s="30">
        <f t="shared" si="14"/>
        <v>0</v>
      </c>
      <c r="N69" s="30">
        <f t="shared" si="14"/>
        <v>0</v>
      </c>
      <c r="O69" s="30">
        <f t="shared" si="14"/>
        <v>0</v>
      </c>
      <c r="P69" s="30">
        <f t="shared" si="14"/>
        <v>0</v>
      </c>
      <c r="Q69" s="30">
        <f t="shared" si="14"/>
        <v>0</v>
      </c>
      <c r="R69" s="251">
        <f t="shared" si="14"/>
        <v>0</v>
      </c>
      <c r="S69" s="251">
        <f t="shared" si="14"/>
        <v>0</v>
      </c>
      <c r="T69" s="251">
        <f t="shared" si="14"/>
        <v>0</v>
      </c>
      <c r="U69" s="251">
        <f t="shared" si="14"/>
        <v>0</v>
      </c>
      <c r="V69" s="251">
        <f t="shared" si="14"/>
        <v>0</v>
      </c>
      <c r="W69" s="233">
        <f t="shared" si="14"/>
        <v>0</v>
      </c>
      <c r="X69" s="233">
        <f t="shared" ref="X69:AG69" si="15">SUM(X56-X67)</f>
        <v>0</v>
      </c>
      <c r="Y69" s="233">
        <f t="shared" si="15"/>
        <v>0</v>
      </c>
      <c r="Z69" s="233">
        <f t="shared" si="15"/>
        <v>0</v>
      </c>
      <c r="AA69" s="233">
        <f t="shared" si="15"/>
        <v>0</v>
      </c>
      <c r="AB69" s="233">
        <f t="shared" si="15"/>
        <v>0</v>
      </c>
      <c r="AC69" s="233">
        <f t="shared" si="15"/>
        <v>0</v>
      </c>
      <c r="AD69" s="233">
        <f t="shared" si="15"/>
        <v>0</v>
      </c>
      <c r="AE69" s="233">
        <f t="shared" si="15"/>
        <v>0</v>
      </c>
      <c r="AF69" s="233">
        <f t="shared" si="15"/>
        <v>0</v>
      </c>
      <c r="AG69" s="233">
        <f t="shared" si="15"/>
        <v>0</v>
      </c>
    </row>
    <row r="70" spans="1:35" x14ac:dyDescent="0.3">
      <c r="W70" s="236"/>
      <c r="X70" s="236"/>
      <c r="Y70" s="236"/>
      <c r="Z70" s="236"/>
      <c r="AA70" s="236"/>
      <c r="AB70" s="236"/>
      <c r="AC70" s="236"/>
      <c r="AD70" s="236"/>
      <c r="AE70" s="236"/>
      <c r="AF70" s="236"/>
      <c r="AG70" s="236"/>
    </row>
    <row r="71" spans="1:35" ht="31.5" customHeight="1" x14ac:dyDescent="0.3">
      <c r="A71" s="75" t="s">
        <v>214</v>
      </c>
      <c r="D71" s="31">
        <f t="shared" ref="D71:AG71" ca="1" si="16">SUM(D46+D69)</f>
        <v>1709</v>
      </c>
      <c r="E71" s="31">
        <f t="shared" ca="1" si="16"/>
        <v>1709</v>
      </c>
      <c r="F71" s="31">
        <f t="shared" ca="1" si="16"/>
        <v>1709</v>
      </c>
      <c r="G71" s="31">
        <f t="shared" ca="1" si="16"/>
        <v>1709</v>
      </c>
      <c r="H71" s="31">
        <f t="shared" ca="1" si="16"/>
        <v>1709</v>
      </c>
      <c r="I71" s="31">
        <f t="shared" ca="1" si="16"/>
        <v>1709</v>
      </c>
      <c r="J71" s="31">
        <f t="shared" ca="1" si="16"/>
        <v>1709</v>
      </c>
      <c r="K71" s="31">
        <f t="shared" ca="1" si="16"/>
        <v>1709</v>
      </c>
      <c r="L71" s="31">
        <f t="shared" ca="1" si="16"/>
        <v>1709</v>
      </c>
      <c r="M71" s="31">
        <f t="shared" ca="1" si="16"/>
        <v>1709</v>
      </c>
      <c r="N71" s="31">
        <f t="shared" ca="1" si="16"/>
        <v>1709</v>
      </c>
      <c r="O71" s="31">
        <f t="shared" ca="1" si="16"/>
        <v>1709</v>
      </c>
      <c r="P71" s="31">
        <f t="shared" ca="1" si="16"/>
        <v>1709</v>
      </c>
      <c r="Q71" s="31">
        <f t="shared" ca="1" si="16"/>
        <v>1709</v>
      </c>
      <c r="R71" s="252">
        <f t="shared" ca="1" si="16"/>
        <v>1709</v>
      </c>
      <c r="S71" s="252">
        <f t="shared" ca="1" si="16"/>
        <v>1709</v>
      </c>
      <c r="T71" s="252">
        <f t="shared" ca="1" si="16"/>
        <v>1709</v>
      </c>
      <c r="U71" s="252">
        <f t="shared" ca="1" si="16"/>
        <v>1709</v>
      </c>
      <c r="V71" s="252">
        <f t="shared" ca="1" si="16"/>
        <v>1709</v>
      </c>
      <c r="W71" s="237">
        <f t="shared" ca="1" si="16"/>
        <v>1709</v>
      </c>
      <c r="X71" s="237">
        <f t="shared" ca="1" si="16"/>
        <v>1709</v>
      </c>
      <c r="Y71" s="237">
        <f t="shared" ca="1" si="16"/>
        <v>1709</v>
      </c>
      <c r="Z71" s="237">
        <f t="shared" ca="1" si="16"/>
        <v>1709</v>
      </c>
      <c r="AA71" s="237">
        <f t="shared" ca="1" si="16"/>
        <v>1709</v>
      </c>
      <c r="AB71" s="237">
        <f t="shared" ca="1" si="16"/>
        <v>1709</v>
      </c>
      <c r="AC71" s="237">
        <f t="shared" ca="1" si="16"/>
        <v>1709</v>
      </c>
      <c r="AD71" s="237">
        <f t="shared" ca="1" si="16"/>
        <v>1709</v>
      </c>
      <c r="AE71" s="237">
        <f t="shared" ca="1" si="16"/>
        <v>1709</v>
      </c>
      <c r="AF71" s="237">
        <f t="shared" ca="1" si="16"/>
        <v>1709</v>
      </c>
      <c r="AG71" s="237">
        <f t="shared" ca="1" si="16"/>
        <v>1709</v>
      </c>
      <c r="AH71" s="335">
        <f ca="1">SUM(R71:AG71)</f>
        <v>27344</v>
      </c>
      <c r="AI71" s="335"/>
    </row>
    <row r="72" spans="1:35" x14ac:dyDescent="0.3">
      <c r="W72" s="236"/>
      <c r="X72" s="236"/>
      <c r="Y72" s="236"/>
      <c r="Z72" s="236"/>
      <c r="AA72" s="236"/>
      <c r="AB72" s="236"/>
      <c r="AC72" s="236"/>
      <c r="AD72" s="236"/>
      <c r="AE72" s="236"/>
      <c r="AF72" s="236"/>
      <c r="AG72" s="236"/>
    </row>
    <row r="73" spans="1:35" s="13" customFormat="1" ht="41.1" customHeight="1" x14ac:dyDescent="0.3">
      <c r="A73" s="13" t="s">
        <v>215</v>
      </c>
      <c r="D73" s="13" t="str">
        <f ca="1">IF(D71&lt;0,"No","Yes")</f>
        <v>Yes</v>
      </c>
      <c r="E73" s="13" t="str">
        <f t="shared" ref="E73:Q73" ca="1" si="17">IF(E71&lt;0,"No","Yes")</f>
        <v>Yes</v>
      </c>
      <c r="F73" s="13" t="str">
        <f t="shared" ca="1" si="17"/>
        <v>Yes</v>
      </c>
      <c r="G73" s="13" t="str">
        <f t="shared" ca="1" si="17"/>
        <v>Yes</v>
      </c>
      <c r="H73" s="13" t="str">
        <f t="shared" ca="1" si="17"/>
        <v>Yes</v>
      </c>
      <c r="I73" s="13" t="str">
        <f t="shared" ca="1" si="17"/>
        <v>Yes</v>
      </c>
      <c r="J73" s="13" t="str">
        <f t="shared" ca="1" si="17"/>
        <v>Yes</v>
      </c>
      <c r="K73" s="13" t="str">
        <f t="shared" ca="1" si="17"/>
        <v>Yes</v>
      </c>
      <c r="L73" s="13" t="str">
        <f t="shared" ca="1" si="17"/>
        <v>Yes</v>
      </c>
      <c r="M73" s="13" t="str">
        <f t="shared" ca="1" si="17"/>
        <v>Yes</v>
      </c>
      <c r="N73" s="13" t="str">
        <f t="shared" ca="1" si="17"/>
        <v>Yes</v>
      </c>
      <c r="O73" s="13" t="str">
        <f t="shared" ca="1" si="17"/>
        <v>Yes</v>
      </c>
      <c r="P73" s="13" t="str">
        <f t="shared" ca="1" si="17"/>
        <v>Yes</v>
      </c>
      <c r="Q73" s="13" t="str">
        <f t="shared" ca="1" si="17"/>
        <v>Yes</v>
      </c>
      <c r="R73" s="13" t="str">
        <f ca="1">IF(R71&lt;0,"No","Yes")</f>
        <v>Yes</v>
      </c>
      <c r="S73" s="13" t="str">
        <f t="shared" ref="S73:AG73" ca="1" si="18">IF(S71&lt;0,"Non","Oui")</f>
        <v>Oui</v>
      </c>
      <c r="T73" s="13" t="str">
        <f t="shared" ca="1" si="18"/>
        <v>Oui</v>
      </c>
      <c r="U73" s="13" t="str">
        <f t="shared" ca="1" si="18"/>
        <v>Oui</v>
      </c>
      <c r="V73" s="13" t="str">
        <f t="shared" ca="1" si="18"/>
        <v>Oui</v>
      </c>
      <c r="W73" s="238" t="str">
        <f t="shared" ca="1" si="18"/>
        <v>Oui</v>
      </c>
      <c r="X73" s="238" t="str">
        <f t="shared" ca="1" si="18"/>
        <v>Oui</v>
      </c>
      <c r="Y73" s="238" t="str">
        <f t="shared" ca="1" si="18"/>
        <v>Oui</v>
      </c>
      <c r="Z73" s="238" t="str">
        <f t="shared" ca="1" si="18"/>
        <v>Oui</v>
      </c>
      <c r="AA73" s="238" t="str">
        <f t="shared" ca="1" si="18"/>
        <v>Oui</v>
      </c>
      <c r="AB73" s="238" t="str">
        <f t="shared" ca="1" si="18"/>
        <v>Oui</v>
      </c>
      <c r="AC73" s="238" t="str">
        <f t="shared" ca="1" si="18"/>
        <v>Oui</v>
      </c>
      <c r="AD73" s="238" t="str">
        <f t="shared" ca="1" si="18"/>
        <v>Oui</v>
      </c>
      <c r="AE73" s="238" t="str">
        <f t="shared" ca="1" si="18"/>
        <v>Oui</v>
      </c>
      <c r="AF73" s="238" t="str">
        <f t="shared" ca="1" si="18"/>
        <v>Oui</v>
      </c>
      <c r="AG73" s="238" t="str">
        <f t="shared" ca="1" si="18"/>
        <v>Oui</v>
      </c>
    </row>
    <row r="74" spans="1:35" x14ac:dyDescent="0.3">
      <c r="W74" s="236"/>
      <c r="X74" s="236"/>
      <c r="Y74" s="236"/>
      <c r="Z74" s="236"/>
      <c r="AA74" s="236"/>
      <c r="AB74" s="236"/>
      <c r="AC74" s="236"/>
      <c r="AD74" s="236"/>
      <c r="AE74" s="236"/>
      <c r="AF74" s="236"/>
      <c r="AG74" s="236"/>
    </row>
    <row r="75" spans="1:35" s="68" customFormat="1" x14ac:dyDescent="0.3">
      <c r="A75" s="68" t="s">
        <v>216</v>
      </c>
      <c r="D75" s="253">
        <f>+'Input Form'!E118</f>
        <v>0</v>
      </c>
      <c r="E75" s="253">
        <f ca="1">+D80</f>
        <v>0</v>
      </c>
      <c r="F75" s="253">
        <f t="shared" ref="F75:AG75" ca="1" si="19">+E80</f>
        <v>0</v>
      </c>
      <c r="G75" s="253">
        <f t="shared" ca="1" si="19"/>
        <v>0</v>
      </c>
      <c r="H75" s="253">
        <f t="shared" ca="1" si="19"/>
        <v>0</v>
      </c>
      <c r="I75" s="253">
        <f t="shared" ca="1" si="19"/>
        <v>0</v>
      </c>
      <c r="J75" s="253">
        <f t="shared" ca="1" si="19"/>
        <v>0</v>
      </c>
      <c r="K75" s="253">
        <f t="shared" ca="1" si="19"/>
        <v>0</v>
      </c>
      <c r="L75" s="253">
        <f t="shared" ca="1" si="19"/>
        <v>0</v>
      </c>
      <c r="M75" s="253">
        <f t="shared" ca="1" si="19"/>
        <v>0</v>
      </c>
      <c r="N75" s="253">
        <f t="shared" ca="1" si="19"/>
        <v>0</v>
      </c>
      <c r="O75" s="253">
        <f t="shared" ca="1" si="19"/>
        <v>0</v>
      </c>
      <c r="P75" s="253">
        <f t="shared" ca="1" si="19"/>
        <v>0</v>
      </c>
      <c r="Q75" s="253">
        <f t="shared" ca="1" si="19"/>
        <v>0</v>
      </c>
      <c r="R75" s="253">
        <f t="shared" ca="1" si="19"/>
        <v>0</v>
      </c>
      <c r="S75" s="253">
        <f t="shared" ca="1" si="19"/>
        <v>0</v>
      </c>
      <c r="T75" s="253">
        <f t="shared" ca="1" si="19"/>
        <v>0</v>
      </c>
      <c r="U75" s="253">
        <f t="shared" ca="1" si="19"/>
        <v>0</v>
      </c>
      <c r="V75" s="253">
        <f t="shared" ca="1" si="19"/>
        <v>0</v>
      </c>
      <c r="W75" s="239">
        <f t="shared" ca="1" si="19"/>
        <v>0</v>
      </c>
      <c r="X75" s="239">
        <f t="shared" ca="1" si="19"/>
        <v>0</v>
      </c>
      <c r="Y75" s="239">
        <f t="shared" ca="1" si="19"/>
        <v>0</v>
      </c>
      <c r="Z75" s="239">
        <f t="shared" ca="1" si="19"/>
        <v>0</v>
      </c>
      <c r="AA75" s="239">
        <f t="shared" ca="1" si="19"/>
        <v>0</v>
      </c>
      <c r="AB75" s="239">
        <f t="shared" ca="1" si="19"/>
        <v>0</v>
      </c>
      <c r="AC75" s="239">
        <f t="shared" ca="1" si="19"/>
        <v>0</v>
      </c>
      <c r="AD75" s="239">
        <f t="shared" ca="1" si="19"/>
        <v>0</v>
      </c>
      <c r="AE75" s="239">
        <f t="shared" ca="1" si="19"/>
        <v>0</v>
      </c>
      <c r="AF75" s="239">
        <f t="shared" ca="1" si="19"/>
        <v>0</v>
      </c>
      <c r="AG75" s="239">
        <f t="shared" ca="1" si="19"/>
        <v>0</v>
      </c>
    </row>
    <row r="76" spans="1:35" s="68" customFormat="1" x14ac:dyDescent="0.3">
      <c r="A76" s="68" t="s">
        <v>217</v>
      </c>
      <c r="D76" s="253">
        <f>+D75*'Input Form'!$E$119</f>
        <v>0</v>
      </c>
      <c r="E76" s="253">
        <f ca="1">+E75*'Input Form'!$E$119</f>
        <v>0</v>
      </c>
      <c r="F76" s="253">
        <f ca="1">+F75*'Input Form'!$E$119</f>
        <v>0</v>
      </c>
      <c r="G76" s="253">
        <f ca="1">+G75*'Input Form'!$E$119</f>
        <v>0</v>
      </c>
      <c r="H76" s="253">
        <f ca="1">+H75*'Input Form'!$E$119</f>
        <v>0</v>
      </c>
      <c r="I76" s="253">
        <f ca="1">+I75*'Input Form'!$E$119</f>
        <v>0</v>
      </c>
      <c r="J76" s="253">
        <f ca="1">+J75*'Input Form'!$E$119</f>
        <v>0</v>
      </c>
      <c r="K76" s="253">
        <f ca="1">+K75*'Input Form'!$E$119</f>
        <v>0</v>
      </c>
      <c r="L76" s="253">
        <f ca="1">+L75*'Input Form'!$E$119</f>
        <v>0</v>
      </c>
      <c r="M76" s="253">
        <f ca="1">+M75*'Input Form'!$E$119</f>
        <v>0</v>
      </c>
      <c r="N76" s="253">
        <f ca="1">+N75*'Input Form'!$E$119</f>
        <v>0</v>
      </c>
      <c r="O76" s="253">
        <f ca="1">+O75*'Input Form'!$E$119</f>
        <v>0</v>
      </c>
      <c r="P76" s="253">
        <f ca="1">+P75*'Input Form'!$E$119</f>
        <v>0</v>
      </c>
      <c r="Q76" s="253">
        <f ca="1">+Q75*'Input Form'!$E$119</f>
        <v>0</v>
      </c>
      <c r="R76" s="253">
        <f ca="1">+R75*'Input Form'!$E$119</f>
        <v>0</v>
      </c>
      <c r="S76" s="253">
        <f ca="1">+S75*'Input Form'!$E$119</f>
        <v>0</v>
      </c>
      <c r="T76" s="253">
        <f ca="1">+T75*'Input Form'!$E$119</f>
        <v>0</v>
      </c>
      <c r="U76" s="253">
        <f ca="1">+U75*'Input Form'!$E$119</f>
        <v>0</v>
      </c>
      <c r="V76" s="253">
        <f ca="1">+V75*'Input Form'!$E$119</f>
        <v>0</v>
      </c>
      <c r="W76" s="239">
        <f ca="1">+W75*'Input Form'!$E$119</f>
        <v>0</v>
      </c>
      <c r="X76" s="239">
        <f ca="1">+X75*'Input Form'!$E$119</f>
        <v>0</v>
      </c>
      <c r="Y76" s="239">
        <f ca="1">+Y75*'Input Form'!$E$119</f>
        <v>0</v>
      </c>
      <c r="Z76" s="239">
        <f ca="1">+Z75*'Input Form'!$E$119</f>
        <v>0</v>
      </c>
      <c r="AA76" s="239">
        <f ca="1">+AA75*'Input Form'!$E$119</f>
        <v>0</v>
      </c>
      <c r="AB76" s="239">
        <f ca="1">+AB75*'Input Form'!$E$119</f>
        <v>0</v>
      </c>
      <c r="AC76" s="239">
        <f ca="1">+AC75*'Input Form'!$E$119</f>
        <v>0</v>
      </c>
      <c r="AD76" s="239">
        <f ca="1">+AD75*'Input Form'!$E$119</f>
        <v>0</v>
      </c>
      <c r="AE76" s="239">
        <f ca="1">+AE75*'Input Form'!$E$119</f>
        <v>0</v>
      </c>
      <c r="AF76" s="239">
        <f ca="1">+AF75*'Input Form'!$E$119</f>
        <v>0</v>
      </c>
      <c r="AG76" s="239">
        <f ca="1">+AG75*'Input Form'!$E$119</f>
        <v>0</v>
      </c>
    </row>
    <row r="77" spans="1:35" s="68" customFormat="1" x14ac:dyDescent="0.3">
      <c r="A77" s="68" t="s">
        <v>218</v>
      </c>
      <c r="D77" s="253">
        <f ca="1">IF(D6&lt;='Input Form'!$E$122,'Input Form'!$E$120,0)</f>
        <v>0</v>
      </c>
      <c r="E77" s="253">
        <f ca="1">IF(E6&lt;='Input Form'!$E$122,'Input Form'!$E$120,0)</f>
        <v>0</v>
      </c>
      <c r="F77" s="253">
        <f ca="1">IF(F6&lt;='Input Form'!$E$122,'Input Form'!$E$120,0)</f>
        <v>0</v>
      </c>
      <c r="G77" s="253">
        <f ca="1">IF(G6&lt;='Input Form'!$E$122,'Input Form'!$E$120,0)</f>
        <v>0</v>
      </c>
      <c r="H77" s="253">
        <f ca="1">IF(H6&lt;='Input Form'!$E$122,'Input Form'!$E$120,0)</f>
        <v>0</v>
      </c>
      <c r="I77" s="253">
        <f ca="1">IF(I6&lt;='Input Form'!$E$122,'Input Form'!$E$120,0)</f>
        <v>0</v>
      </c>
      <c r="J77" s="253">
        <f ca="1">IF(J6&lt;='Input Form'!$E$122,'Input Form'!$E$120,0)</f>
        <v>0</v>
      </c>
      <c r="K77" s="253">
        <f ca="1">IF(K6&lt;='Input Form'!$E$122,'Input Form'!$E$120,0)</f>
        <v>0</v>
      </c>
      <c r="L77" s="253">
        <f ca="1">IF(L6&lt;='Input Form'!$E$122,'Input Form'!$E$120,0)</f>
        <v>0</v>
      </c>
      <c r="M77" s="253">
        <f ca="1">IF(M6&lt;='Input Form'!$E$122,'Input Form'!$E$120,0)</f>
        <v>0</v>
      </c>
      <c r="N77" s="253">
        <f ca="1">IF(N6&lt;='Input Form'!$E$122,'Input Form'!$E$120,0)</f>
        <v>0</v>
      </c>
      <c r="O77" s="253">
        <f ca="1">IF(O6&lt;='Input Form'!$E$122,'Input Form'!$E$120,0)</f>
        <v>0</v>
      </c>
      <c r="P77" s="253">
        <f ca="1">IF(P6&lt;='Input Form'!$E$122,'Input Form'!$E$120,0)</f>
        <v>0</v>
      </c>
      <c r="Q77" s="253">
        <f ca="1">IF(Q6&lt;='Input Form'!$E$122,'Input Form'!$E$120,0)</f>
        <v>0</v>
      </c>
      <c r="R77" s="253">
        <f ca="1">IF(R6&lt;='Input Form'!$E$122,'Input Form'!$E$120,0)</f>
        <v>0</v>
      </c>
      <c r="S77" s="253">
        <f ca="1">IF(S6&lt;='Input Form'!$E$122,'Input Form'!$E$120,0)</f>
        <v>0</v>
      </c>
      <c r="T77" s="253">
        <f ca="1">IF(T6&lt;='Input Form'!$E$122,'Input Form'!$E$120,0)</f>
        <v>0</v>
      </c>
      <c r="U77" s="253">
        <f ca="1">IF(U6&lt;='Input Form'!$E$122,'Input Form'!$E$120,0)</f>
        <v>0</v>
      </c>
      <c r="V77" s="253">
        <f ca="1">IF(V6&lt;='Input Form'!$E$122,'Input Form'!$E$120,0)</f>
        <v>0</v>
      </c>
      <c r="W77" s="239">
        <f ca="1">IF(W6&lt;='Input Form'!$E$122,'Input Form'!$E$120,0)</f>
        <v>0</v>
      </c>
      <c r="X77" s="239">
        <f ca="1">IF(X6&lt;='Input Form'!$E$122,'Input Form'!$E$120,0)</f>
        <v>0</v>
      </c>
      <c r="Y77" s="239">
        <f ca="1">IF(Y6&lt;='Input Form'!$E$122,'Input Form'!$E$120,0)</f>
        <v>0</v>
      </c>
      <c r="Z77" s="239">
        <f ca="1">IF(Z6&lt;='Input Form'!$E$122,'Input Form'!$E$120,0)</f>
        <v>0</v>
      </c>
      <c r="AA77" s="239">
        <f ca="1">IF(AA6&lt;='Input Form'!$E$122,'Input Form'!$E$120,0)</f>
        <v>0</v>
      </c>
      <c r="AB77" s="239">
        <f ca="1">IF(AB6&lt;='Input Form'!$E$122,'Input Form'!$E$120,0)</f>
        <v>0</v>
      </c>
      <c r="AC77" s="239">
        <f ca="1">IF(AC6&lt;='Input Form'!$E$122,'Input Form'!$E$120,0)</f>
        <v>0</v>
      </c>
      <c r="AD77" s="239">
        <f ca="1">IF(AD6&lt;='Input Form'!$E$122,'Input Form'!$E$120,0)</f>
        <v>0</v>
      </c>
      <c r="AE77" s="239">
        <f ca="1">IF(AE6&lt;='Input Form'!$E$122,'Input Form'!$E$120,0)</f>
        <v>0</v>
      </c>
      <c r="AF77" s="239">
        <f ca="1">IF(AF6&lt;='Input Form'!$E$122,'Input Form'!$E$120,0)</f>
        <v>0</v>
      </c>
      <c r="AG77" s="239">
        <f ca="1">IF(AG6&lt;='Input Form'!$E$122,'Input Form'!$E$120,0)</f>
        <v>0</v>
      </c>
    </row>
    <row r="78" spans="1:35" s="68" customFormat="1" x14ac:dyDescent="0.3">
      <c r="A78" s="68" t="s">
        <v>219</v>
      </c>
      <c r="D78" s="253">
        <f ca="1">IF(D6&lt;='Input Form'!$E$122,'Input Form'!$E$121,0)</f>
        <v>0</v>
      </c>
      <c r="E78" s="253">
        <f ca="1">IF(E6&lt;='Input Form'!$E$122,'Input Form'!$E$121,0)</f>
        <v>0</v>
      </c>
      <c r="F78" s="253">
        <f ca="1">IF(F6&lt;='Input Form'!$E$122,'Input Form'!$E$121,0)</f>
        <v>0</v>
      </c>
      <c r="G78" s="253">
        <f ca="1">IF(G6&lt;='Input Form'!$E$122,'Input Form'!$E$121,0)</f>
        <v>0</v>
      </c>
      <c r="H78" s="253">
        <f ca="1">IF(H6&lt;='Input Form'!$E$122,'Input Form'!$E$121,0)</f>
        <v>0</v>
      </c>
      <c r="I78" s="253">
        <f ca="1">IF(I6&lt;='Input Form'!$E$122,'Input Form'!$E$121,0)</f>
        <v>0</v>
      </c>
      <c r="J78" s="253">
        <f ca="1">IF(J6&lt;='Input Form'!$E$122,'Input Form'!$E$121,0)</f>
        <v>0</v>
      </c>
      <c r="K78" s="253">
        <f ca="1">IF(K6&lt;='Input Form'!$E$122,'Input Form'!$E$121,0)</f>
        <v>0</v>
      </c>
      <c r="L78" s="253">
        <f ca="1">IF(L6&lt;='Input Form'!$E$122,'Input Form'!$E$121,0)</f>
        <v>0</v>
      </c>
      <c r="M78" s="253">
        <f ca="1">IF(M6&lt;='Input Form'!$E$122,'Input Form'!$E$121,0)</f>
        <v>0</v>
      </c>
      <c r="N78" s="253">
        <f ca="1">IF(N6&lt;='Input Form'!$E$122,'Input Form'!$E$121,0)</f>
        <v>0</v>
      </c>
      <c r="O78" s="253">
        <f ca="1">IF(O6&lt;='Input Form'!$E$122,'Input Form'!$E$121,0)</f>
        <v>0</v>
      </c>
      <c r="P78" s="253">
        <f ca="1">IF(P6&lt;='Input Form'!$E$122,'Input Form'!$E$121,0)</f>
        <v>0</v>
      </c>
      <c r="Q78" s="253">
        <f ca="1">IF(Q6&lt;='Input Form'!$E$122,'Input Form'!$E$121,0)</f>
        <v>0</v>
      </c>
      <c r="R78" s="253">
        <f ca="1">IF(R6&lt;='Input Form'!$E$122,'Input Form'!$E$121,0)</f>
        <v>0</v>
      </c>
      <c r="S78" s="253">
        <f ca="1">IF(S6&lt;='Input Form'!$E$122,'Input Form'!$E$121,0)</f>
        <v>0</v>
      </c>
      <c r="T78" s="253">
        <f ca="1">IF(T6&lt;='Input Form'!$E$122,'Input Form'!$E$121,0)</f>
        <v>0</v>
      </c>
      <c r="U78" s="253">
        <f ca="1">IF(U6&lt;='Input Form'!$E$122,'Input Form'!$E$121,0)</f>
        <v>0</v>
      </c>
      <c r="V78" s="253">
        <f ca="1">IF(V6&lt;='Input Form'!$E$122,'Input Form'!$E$121,0)</f>
        <v>0</v>
      </c>
      <c r="W78" s="239">
        <f ca="1">IF(W6&lt;='Input Form'!$E$122,'Input Form'!$E$121,0)</f>
        <v>0</v>
      </c>
      <c r="X78" s="239">
        <f ca="1">IF(X6&lt;='Input Form'!$E$122,'Input Form'!$E$121,0)</f>
        <v>0</v>
      </c>
      <c r="Y78" s="239">
        <f ca="1">IF(Y6&lt;='Input Form'!$E$122,'Input Form'!$E$121,0)</f>
        <v>0</v>
      </c>
      <c r="Z78" s="239">
        <f ca="1">IF(Z6&lt;='Input Form'!$E$122,'Input Form'!$E$121,0)</f>
        <v>0</v>
      </c>
      <c r="AA78" s="239">
        <f ca="1">IF(AA6&lt;='Input Form'!$E$122,'Input Form'!$E$121,0)</f>
        <v>0</v>
      </c>
      <c r="AB78" s="239">
        <f ca="1">IF(AB6&lt;='Input Form'!$E$122,'Input Form'!$E$121,0)</f>
        <v>0</v>
      </c>
      <c r="AC78" s="239">
        <f ca="1">IF(AC6&lt;='Input Form'!$E$122,'Input Form'!$E$121,0)</f>
        <v>0</v>
      </c>
      <c r="AD78" s="239">
        <f ca="1">IF(AD6&lt;='Input Form'!$E$122,'Input Form'!$E$121,0)</f>
        <v>0</v>
      </c>
      <c r="AE78" s="239">
        <f ca="1">IF(AE6&lt;='Input Form'!$E$122,'Input Form'!$E$121,0)</f>
        <v>0</v>
      </c>
      <c r="AF78" s="239">
        <f ca="1">IF(AF6&lt;='Input Form'!$E$122,'Input Form'!$E$121,0)</f>
        <v>0</v>
      </c>
      <c r="AG78" s="239">
        <f ca="1">IF(AG6&lt;='Input Form'!$E$122,'Input Form'!$E$121,0)</f>
        <v>0</v>
      </c>
    </row>
    <row r="79" spans="1:35" s="68" customFormat="1" x14ac:dyDescent="0.3">
      <c r="A79" s="68" t="s">
        <v>220</v>
      </c>
      <c r="D79" s="253">
        <f ca="1">-IF(D6&gt;='Input Form'!$E$123,'Input Form'!$E$124,0)</f>
        <v>0</v>
      </c>
      <c r="E79" s="253">
        <f ca="1">-IF(E6&gt;='Input Form'!$E$123,'Input Form'!$E$124,0)</f>
        <v>0</v>
      </c>
      <c r="F79" s="253">
        <f ca="1">-IF(F6&gt;='Input Form'!$E$123,'Input Form'!$E$124,0)</f>
        <v>0</v>
      </c>
      <c r="G79" s="253">
        <f ca="1">-IF(G6&gt;='Input Form'!$E$123,'Input Form'!$E$124,0)</f>
        <v>0</v>
      </c>
      <c r="H79" s="253">
        <f ca="1">-IF(H6&gt;='Input Form'!$E$123,'Input Form'!$E$124,0)</f>
        <v>0</v>
      </c>
      <c r="I79" s="253">
        <f ca="1">-IF(I6&gt;='Input Form'!$E$123,'Input Form'!$E$124,0)</f>
        <v>0</v>
      </c>
      <c r="J79" s="253">
        <f ca="1">-IF(J6&gt;='Input Form'!$E$123,'Input Form'!$E$124,0)</f>
        <v>0</v>
      </c>
      <c r="K79" s="253">
        <f ca="1">-IF(K6&gt;='Input Form'!$E$123,'Input Form'!$E$124,0)</f>
        <v>0</v>
      </c>
      <c r="L79" s="253">
        <f ca="1">-IF(L6&gt;='Input Form'!$E$123,'Input Form'!$E$124,0)</f>
        <v>0</v>
      </c>
      <c r="M79" s="253">
        <f ca="1">-IF(M6&gt;='Input Form'!$E$123,'Input Form'!$E$124,0)</f>
        <v>0</v>
      </c>
      <c r="N79" s="253">
        <f ca="1">-IF(N6&gt;='Input Form'!$E$123,'Input Form'!$E$124,0)</f>
        <v>0</v>
      </c>
      <c r="O79" s="253">
        <f ca="1">-IF(O6&gt;='Input Form'!$E$123,'Input Form'!$E$124,0)</f>
        <v>0</v>
      </c>
      <c r="P79" s="253">
        <f ca="1">-IF(P6&gt;='Input Form'!$E$123,'Input Form'!$E$124,0)</f>
        <v>0</v>
      </c>
      <c r="Q79" s="253">
        <f ca="1">-IF(Q6&gt;='Input Form'!$E$123,'Input Form'!$E$124,0)</f>
        <v>0</v>
      </c>
      <c r="R79" s="253">
        <f ca="1">-IF(R6&gt;='Input Form'!$E$123,'Input Form'!$E$124,0)</f>
        <v>0</v>
      </c>
      <c r="S79" s="253">
        <f ca="1">-IF(S6&gt;='Input Form'!$E$123,'Input Form'!$E$124,0)</f>
        <v>0</v>
      </c>
      <c r="T79" s="253">
        <f ca="1">-IF(T6&gt;='Input Form'!$E$123,'Input Form'!$E$124,0)</f>
        <v>0</v>
      </c>
      <c r="U79" s="253">
        <f ca="1">-IF(U6&gt;='Input Form'!$E$123,'Input Form'!$E$124,0)</f>
        <v>0</v>
      </c>
      <c r="V79" s="253">
        <f ca="1">-IF(V6&gt;='Input Form'!$E$123,'Input Form'!$E$124,0)</f>
        <v>0</v>
      </c>
      <c r="W79" s="239">
        <f ca="1">-IF(W6&gt;='Input Form'!$E$123,'Input Form'!$E$124,0)</f>
        <v>0</v>
      </c>
      <c r="X79" s="239">
        <f ca="1">-IF(X6&gt;='Input Form'!$E$123,'Input Form'!$E$124,0)</f>
        <v>0</v>
      </c>
      <c r="Y79" s="239">
        <f ca="1">-IF(Y6&gt;='Input Form'!$E$123,'Input Form'!$E$124,0)</f>
        <v>0</v>
      </c>
      <c r="Z79" s="239">
        <f ca="1">-IF(Z6&gt;='Input Form'!$E$123,'Input Form'!$E$124,0)</f>
        <v>0</v>
      </c>
      <c r="AA79" s="239">
        <f ca="1">-IF(AA6&gt;='Input Form'!$E$123,'Input Form'!$E$124,0)</f>
        <v>0</v>
      </c>
      <c r="AB79" s="239">
        <f ca="1">-IF(AB6&gt;='Input Form'!$E$123,'Input Form'!$E$124,0)</f>
        <v>0</v>
      </c>
      <c r="AC79" s="239">
        <f ca="1">-IF(AC6&gt;='Input Form'!$E$123,'Input Form'!$E$124,0)</f>
        <v>0</v>
      </c>
      <c r="AD79" s="239">
        <f ca="1">-IF(AD6&gt;='Input Form'!$E$123,'Input Form'!$E$124,0)</f>
        <v>0</v>
      </c>
      <c r="AE79" s="239">
        <f ca="1">-IF(AE6&gt;='Input Form'!$E$123,'Input Form'!$E$124,0)</f>
        <v>0</v>
      </c>
      <c r="AF79" s="239">
        <f ca="1">-IF(AF6&gt;='Input Form'!$E$123,'Input Form'!$E$124,0)</f>
        <v>0</v>
      </c>
      <c r="AG79" s="239">
        <f ca="1">-IF(AG6&gt;='Input Form'!$E$123,'Input Form'!$E$124,0)</f>
        <v>0</v>
      </c>
    </row>
    <row r="80" spans="1:35" s="69" customFormat="1" ht="15" thickBot="1" x14ac:dyDescent="0.35">
      <c r="A80" s="69" t="s">
        <v>221</v>
      </c>
      <c r="D80" s="254">
        <f ca="1">SUM(D75:D79)</f>
        <v>0</v>
      </c>
      <c r="E80" s="254">
        <f ca="1">SUM(E75:E79)</f>
        <v>0</v>
      </c>
      <c r="F80" s="254">
        <f t="shared" ref="F80:AG80" ca="1" si="20">SUM(F75:F79)</f>
        <v>0</v>
      </c>
      <c r="G80" s="254">
        <f t="shared" ca="1" si="20"/>
        <v>0</v>
      </c>
      <c r="H80" s="254">
        <f t="shared" ca="1" si="20"/>
        <v>0</v>
      </c>
      <c r="I80" s="254">
        <f t="shared" ca="1" si="20"/>
        <v>0</v>
      </c>
      <c r="J80" s="254">
        <f t="shared" ca="1" si="20"/>
        <v>0</v>
      </c>
      <c r="K80" s="254">
        <f t="shared" ca="1" si="20"/>
        <v>0</v>
      </c>
      <c r="L80" s="254">
        <f t="shared" ca="1" si="20"/>
        <v>0</v>
      </c>
      <c r="M80" s="254">
        <f t="shared" ca="1" si="20"/>
        <v>0</v>
      </c>
      <c r="N80" s="254">
        <f t="shared" ca="1" si="20"/>
        <v>0</v>
      </c>
      <c r="O80" s="254">
        <f t="shared" ca="1" si="20"/>
        <v>0</v>
      </c>
      <c r="P80" s="254">
        <f t="shared" ca="1" si="20"/>
        <v>0</v>
      </c>
      <c r="Q80" s="254">
        <f t="shared" ca="1" si="20"/>
        <v>0</v>
      </c>
      <c r="R80" s="254">
        <f t="shared" ca="1" si="20"/>
        <v>0</v>
      </c>
      <c r="S80" s="254">
        <f t="shared" ca="1" si="20"/>
        <v>0</v>
      </c>
      <c r="T80" s="254">
        <f t="shared" ca="1" si="20"/>
        <v>0</v>
      </c>
      <c r="U80" s="254">
        <f t="shared" ca="1" si="20"/>
        <v>0</v>
      </c>
      <c r="V80" s="254">
        <f t="shared" ca="1" si="20"/>
        <v>0</v>
      </c>
      <c r="W80" s="240">
        <f t="shared" ca="1" si="20"/>
        <v>0</v>
      </c>
      <c r="X80" s="240">
        <f t="shared" ca="1" si="20"/>
        <v>0</v>
      </c>
      <c r="Y80" s="240">
        <f t="shared" ca="1" si="20"/>
        <v>0</v>
      </c>
      <c r="Z80" s="240">
        <f t="shared" ca="1" si="20"/>
        <v>0</v>
      </c>
      <c r="AA80" s="240">
        <f t="shared" ca="1" si="20"/>
        <v>0</v>
      </c>
      <c r="AB80" s="240">
        <f t="shared" ca="1" si="20"/>
        <v>0</v>
      </c>
      <c r="AC80" s="240">
        <f t="shared" ca="1" si="20"/>
        <v>0</v>
      </c>
      <c r="AD80" s="240">
        <f t="shared" ca="1" si="20"/>
        <v>0</v>
      </c>
      <c r="AE80" s="240">
        <f t="shared" ca="1" si="20"/>
        <v>0</v>
      </c>
      <c r="AF80" s="240">
        <f t="shared" ca="1" si="20"/>
        <v>0</v>
      </c>
      <c r="AG80" s="240">
        <f t="shared" ca="1" si="20"/>
        <v>0</v>
      </c>
    </row>
    <row r="81" spans="1:33" ht="15" thickTop="1" x14ac:dyDescent="0.3">
      <c r="W81" s="236"/>
      <c r="X81" s="236"/>
      <c r="Y81" s="236"/>
      <c r="Z81" s="236"/>
      <c r="AA81" s="236"/>
      <c r="AB81" s="236"/>
      <c r="AC81" s="236"/>
      <c r="AD81" s="236"/>
      <c r="AE81" s="236"/>
      <c r="AF81" s="236"/>
      <c r="AG81" s="236"/>
    </row>
    <row r="82" spans="1:33" x14ac:dyDescent="0.3">
      <c r="W82" s="236"/>
      <c r="X82" s="236"/>
      <c r="Y82" s="236"/>
      <c r="Z82" s="236"/>
      <c r="AA82" s="236"/>
      <c r="AB82" s="236"/>
      <c r="AC82" s="236"/>
      <c r="AD82" s="236"/>
      <c r="AE82" s="236"/>
      <c r="AF82" s="236"/>
      <c r="AG82" s="236"/>
    </row>
    <row r="83" spans="1:33" s="68" customFormat="1" x14ac:dyDescent="0.3">
      <c r="A83" s="68" t="s">
        <v>222</v>
      </c>
      <c r="D83" s="68">
        <f>+'Input Form'!E128</f>
        <v>0</v>
      </c>
      <c r="E83" s="68">
        <f ca="1">+D87</f>
        <v>0</v>
      </c>
      <c r="F83" s="68">
        <f t="shared" ref="F83:AG83" ca="1" si="21">+E87</f>
        <v>0</v>
      </c>
      <c r="G83" s="253">
        <f t="shared" ca="1" si="21"/>
        <v>0</v>
      </c>
      <c r="H83" s="253">
        <f t="shared" ca="1" si="21"/>
        <v>0</v>
      </c>
      <c r="I83" s="253">
        <f t="shared" ca="1" si="21"/>
        <v>0</v>
      </c>
      <c r="J83" s="253">
        <f t="shared" ca="1" si="21"/>
        <v>0</v>
      </c>
      <c r="K83" s="253">
        <f t="shared" ca="1" si="21"/>
        <v>0</v>
      </c>
      <c r="L83" s="253">
        <f t="shared" ca="1" si="21"/>
        <v>0</v>
      </c>
      <c r="M83" s="253">
        <f t="shared" ca="1" si="21"/>
        <v>0</v>
      </c>
      <c r="N83" s="253">
        <f t="shared" ca="1" si="21"/>
        <v>0</v>
      </c>
      <c r="O83" s="253">
        <f t="shared" ca="1" si="21"/>
        <v>0</v>
      </c>
      <c r="P83" s="253">
        <f t="shared" ca="1" si="21"/>
        <v>0</v>
      </c>
      <c r="Q83" s="253">
        <f t="shared" ca="1" si="21"/>
        <v>0</v>
      </c>
      <c r="R83" s="253">
        <f t="shared" ca="1" si="21"/>
        <v>0</v>
      </c>
      <c r="S83" s="253">
        <f t="shared" ca="1" si="21"/>
        <v>0</v>
      </c>
      <c r="T83" s="253">
        <f t="shared" ca="1" si="21"/>
        <v>0</v>
      </c>
      <c r="U83" s="253">
        <f t="shared" ca="1" si="21"/>
        <v>0</v>
      </c>
      <c r="V83" s="253">
        <f t="shared" ca="1" si="21"/>
        <v>0</v>
      </c>
      <c r="W83" s="239">
        <f t="shared" ca="1" si="21"/>
        <v>0</v>
      </c>
      <c r="X83" s="239">
        <f t="shared" ca="1" si="21"/>
        <v>0</v>
      </c>
      <c r="Y83" s="239">
        <f t="shared" ca="1" si="21"/>
        <v>0</v>
      </c>
      <c r="Z83" s="239">
        <f t="shared" ca="1" si="21"/>
        <v>0</v>
      </c>
      <c r="AA83" s="239">
        <f t="shared" ca="1" si="21"/>
        <v>0</v>
      </c>
      <c r="AB83" s="239">
        <f t="shared" ca="1" si="21"/>
        <v>0</v>
      </c>
      <c r="AC83" s="239">
        <f t="shared" ca="1" si="21"/>
        <v>0</v>
      </c>
      <c r="AD83" s="239">
        <f t="shared" ca="1" si="21"/>
        <v>0</v>
      </c>
      <c r="AE83" s="239">
        <f t="shared" ca="1" si="21"/>
        <v>0</v>
      </c>
      <c r="AF83" s="239">
        <f t="shared" ca="1" si="21"/>
        <v>0</v>
      </c>
      <c r="AG83" s="239">
        <f t="shared" ca="1" si="21"/>
        <v>0</v>
      </c>
    </row>
    <row r="84" spans="1:33" s="68" customFormat="1" x14ac:dyDescent="0.3">
      <c r="A84" s="68" t="s">
        <v>217</v>
      </c>
      <c r="D84" s="68">
        <f>+D83*'Input Form'!$E$129</f>
        <v>0</v>
      </c>
      <c r="E84" s="68">
        <f ca="1">+E83*'Input Form'!$E$129</f>
        <v>0</v>
      </c>
      <c r="F84" s="68">
        <f ca="1">+F83*'Input Form'!$E$129</f>
        <v>0</v>
      </c>
      <c r="G84" s="253">
        <f ca="1">+G83*'Input Form'!$E$129</f>
        <v>0</v>
      </c>
      <c r="H84" s="253">
        <f ca="1">+H83*'Input Form'!$E$129</f>
        <v>0</v>
      </c>
      <c r="I84" s="253">
        <f ca="1">+I83*'Input Form'!$E$129</f>
        <v>0</v>
      </c>
      <c r="J84" s="253">
        <f ca="1">+J83*'Input Form'!$E$129</f>
        <v>0</v>
      </c>
      <c r="K84" s="253">
        <f ca="1">+K83*'Input Form'!$E$129</f>
        <v>0</v>
      </c>
      <c r="L84" s="253">
        <f ca="1">+L83*'Input Form'!$E$129</f>
        <v>0</v>
      </c>
      <c r="M84" s="253">
        <f ca="1">+M83*'Input Form'!$E$129</f>
        <v>0</v>
      </c>
      <c r="N84" s="253">
        <f ca="1">+N83*'Input Form'!$E$129</f>
        <v>0</v>
      </c>
      <c r="O84" s="253">
        <f ca="1">+O83*'Input Form'!$E$129</f>
        <v>0</v>
      </c>
      <c r="P84" s="253">
        <f ca="1">+P83*'Input Form'!$E$129</f>
        <v>0</v>
      </c>
      <c r="Q84" s="253">
        <f ca="1">+Q83*'Input Form'!$E$129</f>
        <v>0</v>
      </c>
      <c r="R84" s="253">
        <f ca="1">+R83*'Input Form'!$E$129</f>
        <v>0</v>
      </c>
      <c r="S84" s="253">
        <f ca="1">+S83*'Input Form'!$E$129</f>
        <v>0</v>
      </c>
      <c r="T84" s="253">
        <f ca="1">+T83*'Input Form'!$E$129</f>
        <v>0</v>
      </c>
      <c r="U84" s="253">
        <f ca="1">+U83*'Input Form'!$E$129</f>
        <v>0</v>
      </c>
      <c r="V84" s="253">
        <f ca="1">+V83*'Input Form'!$E$129</f>
        <v>0</v>
      </c>
      <c r="W84" s="239">
        <f ca="1">+W83*'Input Form'!$E$129</f>
        <v>0</v>
      </c>
      <c r="X84" s="239">
        <f ca="1">+X83*'Input Form'!$E$129</f>
        <v>0</v>
      </c>
      <c r="Y84" s="239">
        <f ca="1">+Y83*'Input Form'!$E$129</f>
        <v>0</v>
      </c>
      <c r="Z84" s="239">
        <f ca="1">+Z83*'Input Form'!$E$129</f>
        <v>0</v>
      </c>
      <c r="AA84" s="239">
        <f ca="1">+AA83*'Input Form'!$E$129</f>
        <v>0</v>
      </c>
      <c r="AB84" s="239">
        <f ca="1">+AB83*'Input Form'!$E$129</f>
        <v>0</v>
      </c>
      <c r="AC84" s="239">
        <f ca="1">+AC83*'Input Form'!$E$129</f>
        <v>0</v>
      </c>
      <c r="AD84" s="239">
        <f ca="1">+AD83*'Input Form'!$E$129</f>
        <v>0</v>
      </c>
      <c r="AE84" s="239">
        <f ca="1">+AE83*'Input Form'!$E$129</f>
        <v>0</v>
      </c>
      <c r="AF84" s="239">
        <f ca="1">+AF83*'Input Form'!$E$129</f>
        <v>0</v>
      </c>
      <c r="AG84" s="239">
        <f ca="1">+AG83*'Input Form'!$E$129</f>
        <v>0</v>
      </c>
    </row>
    <row r="85" spans="1:33" s="68" customFormat="1" x14ac:dyDescent="0.3">
      <c r="A85" s="68" t="s">
        <v>223</v>
      </c>
      <c r="D85" s="68">
        <f ca="1">IF(D6&lt;='Input Form'!$E$131,'Input Form'!$E$130,0)</f>
        <v>0</v>
      </c>
      <c r="E85" s="68">
        <f ca="1">IF(E6&lt;='Input Form'!$E$131,'Input Form'!$E$130,0)</f>
        <v>0</v>
      </c>
      <c r="F85" s="68">
        <f ca="1">IF(F6&lt;='Input Form'!$E$131,'Input Form'!$E$130,0)</f>
        <v>0</v>
      </c>
      <c r="G85" s="253">
        <f ca="1">IF(G6&lt;='Input Form'!$E$131,'Input Form'!$E$130,0)</f>
        <v>0</v>
      </c>
      <c r="H85" s="253">
        <f ca="1">IF(H6&lt;='Input Form'!$E$131,'Input Form'!$E$130,0)</f>
        <v>0</v>
      </c>
      <c r="I85" s="253">
        <f ca="1">IF(I6&lt;='Input Form'!$E$131,'Input Form'!$E$130,0)</f>
        <v>0</v>
      </c>
      <c r="J85" s="253">
        <f ca="1">IF(J6&lt;='Input Form'!$E$131,'Input Form'!$E$130,0)</f>
        <v>0</v>
      </c>
      <c r="K85" s="253">
        <f ca="1">IF(K6&lt;='Input Form'!$E$131,'Input Form'!$E$130,0)</f>
        <v>0</v>
      </c>
      <c r="L85" s="253">
        <f ca="1">IF(L6&lt;='Input Form'!$E$131,'Input Form'!$E$130,0)</f>
        <v>0</v>
      </c>
      <c r="M85" s="253">
        <f ca="1">IF(M6&lt;='Input Form'!$E$131,'Input Form'!$E$130,0)</f>
        <v>0</v>
      </c>
      <c r="N85" s="253">
        <f ca="1">IF(N6&lt;='Input Form'!$E$131,'Input Form'!$E$130,0)</f>
        <v>0</v>
      </c>
      <c r="O85" s="253">
        <f ca="1">IF(O6&lt;='Input Form'!$E$131,'Input Form'!$E$130,0)</f>
        <v>0</v>
      </c>
      <c r="P85" s="253">
        <f ca="1">IF(P6&lt;='Input Form'!$E$131,'Input Form'!$E$130,0)</f>
        <v>0</v>
      </c>
      <c r="Q85" s="253">
        <f ca="1">IF(Q6&lt;='Input Form'!$E$131,'Input Form'!$E$130,0)</f>
        <v>0</v>
      </c>
      <c r="R85" s="253">
        <f ca="1">IF(R6&lt;='Input Form'!$E$131,'Input Form'!$E$130,0)</f>
        <v>0</v>
      </c>
      <c r="S85" s="253">
        <f ca="1">IF(S6&lt;='Input Form'!$E$131,'Input Form'!$E$130,0)</f>
        <v>0</v>
      </c>
      <c r="T85" s="253">
        <f ca="1">IF(T6&lt;='Input Form'!$E$131,'Input Form'!$E$130,0)</f>
        <v>0</v>
      </c>
      <c r="U85" s="253">
        <f ca="1">IF(U6&lt;='Input Form'!$E$131,'Input Form'!$E$130,0)</f>
        <v>0</v>
      </c>
      <c r="V85" s="253">
        <f ca="1">IF(V6&lt;='Input Form'!$E$131,'Input Form'!$E$130,0)</f>
        <v>0</v>
      </c>
      <c r="W85" s="239">
        <f ca="1">IF(W6&lt;='Input Form'!$E$131,'Input Form'!$E$130,0)</f>
        <v>0</v>
      </c>
      <c r="X85" s="239">
        <f ca="1">IF(X6&lt;='Input Form'!$E$131,'Input Form'!$E$130,0)</f>
        <v>0</v>
      </c>
      <c r="Y85" s="239">
        <f ca="1">IF(Y6&lt;='Input Form'!$E$131,'Input Form'!$E$130,0)</f>
        <v>0</v>
      </c>
      <c r="Z85" s="239">
        <f ca="1">IF(Z6&lt;='Input Form'!$E$131,'Input Form'!$E$130,0)</f>
        <v>0</v>
      </c>
      <c r="AA85" s="239">
        <f ca="1">IF(AA6&lt;='Input Form'!$E$131,'Input Form'!$E$130,0)</f>
        <v>0</v>
      </c>
      <c r="AB85" s="239">
        <f ca="1">IF(AB6&lt;='Input Form'!$E$131,'Input Form'!$E$130,0)</f>
        <v>0</v>
      </c>
      <c r="AC85" s="239">
        <f ca="1">IF(AC6&lt;='Input Form'!$E$131,'Input Form'!$E$130,0)</f>
        <v>0</v>
      </c>
      <c r="AD85" s="239">
        <f ca="1">IF(AD6&lt;='Input Form'!$E$131,'Input Form'!$E$130,0)</f>
        <v>0</v>
      </c>
      <c r="AE85" s="239">
        <f ca="1">IF(AE6&lt;='Input Form'!$E$131,'Input Form'!$E$130,0)</f>
        <v>0</v>
      </c>
      <c r="AF85" s="239">
        <f ca="1">IF(AF6&lt;='Input Form'!$E$131,'Input Form'!$E$130,0)</f>
        <v>0</v>
      </c>
      <c r="AG85" s="239">
        <f ca="1">IF(AG6&lt;='Input Form'!$E$131,'Input Form'!$E$130,0)</f>
        <v>0</v>
      </c>
    </row>
    <row r="86" spans="1:33" s="68" customFormat="1" x14ac:dyDescent="0.3">
      <c r="A86" s="68" t="s">
        <v>220</v>
      </c>
      <c r="D86" s="68">
        <f ca="1">-IF(D6&gt;='Input Form'!$E$132,'Input Form'!$E$133,0)</f>
        <v>0</v>
      </c>
      <c r="E86" s="68">
        <f ca="1">-IF(E6&gt;='Input Form'!$E$132,'Input Form'!$E$133,0)</f>
        <v>0</v>
      </c>
      <c r="F86" s="68">
        <f ca="1">-IF(F6&gt;='Input Form'!$E$132,'Input Form'!$E$133,0)</f>
        <v>0</v>
      </c>
      <c r="G86" s="253">
        <f ca="1">-IF(G6&gt;='Input Form'!$E$132,'Input Form'!$E$133,0)</f>
        <v>0</v>
      </c>
      <c r="H86" s="253">
        <f ca="1">-IF(H6&gt;='Input Form'!$E$132,'Input Form'!$E$133,0)</f>
        <v>0</v>
      </c>
      <c r="I86" s="253">
        <f ca="1">-IF(I6&gt;='Input Form'!$E$132,'Input Form'!$E$133,0)</f>
        <v>0</v>
      </c>
      <c r="J86" s="253">
        <f ca="1">-IF(J6&gt;='Input Form'!$E$132,'Input Form'!$E$133,0)</f>
        <v>0</v>
      </c>
      <c r="K86" s="253">
        <f ca="1">-IF(K6&gt;='Input Form'!$E$132,'Input Form'!$E$133,0)</f>
        <v>0</v>
      </c>
      <c r="L86" s="253">
        <f ca="1">-IF(L6&gt;='Input Form'!$E$132,'Input Form'!$E$133,0)</f>
        <v>0</v>
      </c>
      <c r="M86" s="253">
        <f ca="1">-IF(M6&gt;='Input Form'!$E$132,'Input Form'!$E$133,0)</f>
        <v>0</v>
      </c>
      <c r="N86" s="253">
        <f ca="1">-IF(N6&gt;='Input Form'!$E$132,'Input Form'!$E$133,0)</f>
        <v>0</v>
      </c>
      <c r="O86" s="253">
        <f ca="1">-IF(O6&gt;='Input Form'!$E$132,'Input Form'!$E$133,0)</f>
        <v>0</v>
      </c>
      <c r="P86" s="253">
        <f ca="1">-IF(P6&gt;='Input Form'!$E$132,'Input Form'!$E$133,0)</f>
        <v>0</v>
      </c>
      <c r="Q86" s="253">
        <f ca="1">-IF(Q6&gt;='Input Form'!$E$132,'Input Form'!$E$133,0)</f>
        <v>0</v>
      </c>
      <c r="R86" s="253">
        <f ca="1">-IF(R6&gt;='Input Form'!$E$132,'Input Form'!$E$133,0)</f>
        <v>0</v>
      </c>
      <c r="S86" s="253">
        <f ca="1">-IF(S6&gt;='Input Form'!$E$132,'Input Form'!$E$133,0)</f>
        <v>0</v>
      </c>
      <c r="T86" s="253">
        <f ca="1">-IF(T6&gt;='Input Form'!$E$132,'Input Form'!$E$133,0)</f>
        <v>0</v>
      </c>
      <c r="U86" s="253">
        <f ca="1">-IF(U6&gt;='Input Form'!$E$132,'Input Form'!$E$133,0)</f>
        <v>0</v>
      </c>
      <c r="V86" s="253">
        <f ca="1">-IF(V6&gt;='Input Form'!$E$132,'Input Form'!$E$133,0)</f>
        <v>0</v>
      </c>
      <c r="W86" s="239">
        <f ca="1">-IF(W6&gt;='Input Form'!$E$132,'Input Form'!$E$133,0)</f>
        <v>0</v>
      </c>
      <c r="X86" s="239">
        <f ca="1">-IF(X6&gt;='Input Form'!$E$132,'Input Form'!$E$133,0)</f>
        <v>0</v>
      </c>
      <c r="Y86" s="239">
        <f ca="1">-IF(Y6&gt;='Input Form'!$E$132,'Input Form'!$E$133,0)</f>
        <v>0</v>
      </c>
      <c r="Z86" s="239">
        <f ca="1">-IF(Z6&gt;='Input Form'!$E$132,'Input Form'!$E$133,0)</f>
        <v>0</v>
      </c>
      <c r="AA86" s="239">
        <f ca="1">-IF(AA6&gt;='Input Form'!$E$132,'Input Form'!$E$133,0)</f>
        <v>0</v>
      </c>
      <c r="AB86" s="239">
        <f ca="1">-IF(AB6&gt;='Input Form'!$E$132,'Input Form'!$E$133,0)</f>
        <v>0</v>
      </c>
      <c r="AC86" s="239">
        <f ca="1">-IF(AC6&gt;='Input Form'!$E$132,'Input Form'!$E$133,0)</f>
        <v>0</v>
      </c>
      <c r="AD86" s="239">
        <f ca="1">-IF(AD6&gt;='Input Form'!$E$132,'Input Form'!$E$133,0)</f>
        <v>0</v>
      </c>
      <c r="AE86" s="239">
        <f ca="1">-IF(AE6&gt;='Input Form'!$E$132,'Input Form'!$E$133,0)</f>
        <v>0</v>
      </c>
      <c r="AF86" s="239">
        <f ca="1">-IF(AF6&gt;='Input Form'!$E$132,'Input Form'!$E$133,0)</f>
        <v>0</v>
      </c>
      <c r="AG86" s="239">
        <f ca="1">-IF(AG6&gt;='Input Form'!$E$132,'Input Form'!$E$133,0)</f>
        <v>0</v>
      </c>
    </row>
    <row r="87" spans="1:33" s="69" customFormat="1" ht="15" thickBot="1" x14ac:dyDescent="0.35">
      <c r="A87" s="69" t="s">
        <v>222</v>
      </c>
      <c r="D87" s="69">
        <f ca="1">SUM(D83:D86)</f>
        <v>0</v>
      </c>
      <c r="E87" s="69">
        <f ca="1">SUM(E83:E86)</f>
        <v>0</v>
      </c>
      <c r="F87" s="69">
        <f t="shared" ref="F87:AG87" ca="1" si="22">SUM(F83:F86)</f>
        <v>0</v>
      </c>
      <c r="G87" s="254">
        <f t="shared" ca="1" si="22"/>
        <v>0</v>
      </c>
      <c r="H87" s="254">
        <f t="shared" ca="1" si="22"/>
        <v>0</v>
      </c>
      <c r="I87" s="254">
        <f t="shared" ca="1" si="22"/>
        <v>0</v>
      </c>
      <c r="J87" s="254">
        <f t="shared" ca="1" si="22"/>
        <v>0</v>
      </c>
      <c r="K87" s="254">
        <f t="shared" ca="1" si="22"/>
        <v>0</v>
      </c>
      <c r="L87" s="254">
        <f t="shared" ca="1" si="22"/>
        <v>0</v>
      </c>
      <c r="M87" s="254">
        <f t="shared" ca="1" si="22"/>
        <v>0</v>
      </c>
      <c r="N87" s="254">
        <f t="shared" ca="1" si="22"/>
        <v>0</v>
      </c>
      <c r="O87" s="254">
        <f t="shared" ca="1" si="22"/>
        <v>0</v>
      </c>
      <c r="P87" s="254">
        <f t="shared" ca="1" si="22"/>
        <v>0</v>
      </c>
      <c r="Q87" s="254">
        <f t="shared" ca="1" si="22"/>
        <v>0</v>
      </c>
      <c r="R87" s="254">
        <f t="shared" ca="1" si="22"/>
        <v>0</v>
      </c>
      <c r="S87" s="254">
        <f t="shared" ca="1" si="22"/>
        <v>0</v>
      </c>
      <c r="T87" s="254">
        <f t="shared" ca="1" si="22"/>
        <v>0</v>
      </c>
      <c r="U87" s="254">
        <f t="shared" ca="1" si="22"/>
        <v>0</v>
      </c>
      <c r="V87" s="254">
        <f t="shared" ca="1" si="22"/>
        <v>0</v>
      </c>
      <c r="W87" s="240">
        <f t="shared" ca="1" si="22"/>
        <v>0</v>
      </c>
      <c r="X87" s="240">
        <f t="shared" ca="1" si="22"/>
        <v>0</v>
      </c>
      <c r="Y87" s="240">
        <f t="shared" ca="1" si="22"/>
        <v>0</v>
      </c>
      <c r="Z87" s="240">
        <f t="shared" ca="1" si="22"/>
        <v>0</v>
      </c>
      <c r="AA87" s="240">
        <f t="shared" ca="1" si="22"/>
        <v>0</v>
      </c>
      <c r="AB87" s="240">
        <f t="shared" ca="1" si="22"/>
        <v>0</v>
      </c>
      <c r="AC87" s="240">
        <f t="shared" ca="1" si="22"/>
        <v>0</v>
      </c>
      <c r="AD87" s="240">
        <f t="shared" ca="1" si="22"/>
        <v>0</v>
      </c>
      <c r="AE87" s="240">
        <f t="shared" ca="1" si="22"/>
        <v>0</v>
      </c>
      <c r="AF87" s="240">
        <f t="shared" ca="1" si="22"/>
        <v>0</v>
      </c>
      <c r="AG87" s="240">
        <f t="shared" ca="1" si="22"/>
        <v>0</v>
      </c>
    </row>
    <row r="88" spans="1:33" ht="15" thickTop="1" x14ac:dyDescent="0.3">
      <c r="W88" s="236"/>
      <c r="X88" s="236"/>
      <c r="Y88" s="236"/>
      <c r="Z88" s="236"/>
      <c r="AA88" s="236"/>
      <c r="AB88" s="236"/>
      <c r="AC88" s="236"/>
      <c r="AD88" s="236"/>
      <c r="AE88" s="236"/>
      <c r="AF88" s="236"/>
      <c r="AG88" s="236"/>
    </row>
    <row r="89" spans="1:33" x14ac:dyDescent="0.3">
      <c r="W89" s="236"/>
      <c r="X89" s="236"/>
      <c r="Y89" s="236"/>
      <c r="Z89" s="236"/>
      <c r="AA89" s="236"/>
      <c r="AB89" s="236"/>
      <c r="AC89" s="236"/>
      <c r="AD89" s="236"/>
      <c r="AE89" s="236"/>
      <c r="AF89" s="236"/>
      <c r="AG89" s="236"/>
    </row>
    <row r="90" spans="1:33" s="68" customFormat="1" ht="15" customHeight="1" x14ac:dyDescent="0.3">
      <c r="A90" s="68" t="s">
        <v>224</v>
      </c>
      <c r="D90" s="68">
        <f>'Input Form'!E137</f>
        <v>0</v>
      </c>
      <c r="E90" s="68">
        <f>+D93</f>
        <v>0</v>
      </c>
      <c r="F90" s="68">
        <f t="shared" ref="F90:AG90" si="23">+E93</f>
        <v>0</v>
      </c>
      <c r="G90" s="68">
        <f t="shared" si="23"/>
        <v>0</v>
      </c>
      <c r="H90" s="68">
        <f t="shared" si="23"/>
        <v>0</v>
      </c>
      <c r="I90" s="68">
        <f t="shared" si="23"/>
        <v>0</v>
      </c>
      <c r="J90" s="68">
        <f t="shared" si="23"/>
        <v>0</v>
      </c>
      <c r="K90" s="68">
        <f t="shared" si="23"/>
        <v>0</v>
      </c>
      <c r="L90" s="68">
        <f t="shared" si="23"/>
        <v>0</v>
      </c>
      <c r="M90" s="239">
        <f t="shared" si="23"/>
        <v>0</v>
      </c>
      <c r="N90" s="239">
        <f t="shared" si="23"/>
        <v>0</v>
      </c>
      <c r="O90" s="239">
        <f t="shared" si="23"/>
        <v>0</v>
      </c>
      <c r="P90" s="239">
        <f t="shared" si="23"/>
        <v>0</v>
      </c>
      <c r="Q90" s="239">
        <f t="shared" si="23"/>
        <v>0</v>
      </c>
      <c r="R90" s="239">
        <f t="shared" si="23"/>
        <v>0</v>
      </c>
      <c r="S90" s="239">
        <f t="shared" si="23"/>
        <v>0</v>
      </c>
      <c r="T90" s="239">
        <f t="shared" si="23"/>
        <v>0</v>
      </c>
      <c r="U90" s="239">
        <f t="shared" si="23"/>
        <v>0</v>
      </c>
      <c r="V90" s="239">
        <f t="shared" si="23"/>
        <v>0</v>
      </c>
      <c r="W90" s="239">
        <f t="shared" si="23"/>
        <v>0</v>
      </c>
      <c r="X90" s="239">
        <f t="shared" si="23"/>
        <v>0</v>
      </c>
      <c r="Y90" s="239">
        <f t="shared" si="23"/>
        <v>0</v>
      </c>
      <c r="Z90" s="239">
        <f t="shared" si="23"/>
        <v>0</v>
      </c>
      <c r="AA90" s="239">
        <f t="shared" si="23"/>
        <v>0</v>
      </c>
      <c r="AB90" s="239">
        <f t="shared" si="23"/>
        <v>0</v>
      </c>
      <c r="AC90" s="239">
        <f t="shared" si="23"/>
        <v>0</v>
      </c>
      <c r="AD90" s="239">
        <f t="shared" si="23"/>
        <v>0</v>
      </c>
      <c r="AE90" s="239">
        <f t="shared" si="23"/>
        <v>0</v>
      </c>
      <c r="AF90" s="239">
        <f t="shared" si="23"/>
        <v>0</v>
      </c>
      <c r="AG90" s="239">
        <f t="shared" si="23"/>
        <v>0</v>
      </c>
    </row>
    <row r="91" spans="1:33" s="68" customFormat="1" x14ac:dyDescent="0.3">
      <c r="A91" s="68" t="s">
        <v>225</v>
      </c>
      <c r="D91" s="68">
        <f>D90*'Input Form'!$E$138</f>
        <v>0</v>
      </c>
      <c r="E91" s="68">
        <f>E90*'Input Form'!$E$138</f>
        <v>0</v>
      </c>
      <c r="F91" s="68">
        <f>F90*'Input Form'!$E$138</f>
        <v>0</v>
      </c>
      <c r="G91" s="68">
        <f>G90*'Input Form'!$E$138</f>
        <v>0</v>
      </c>
      <c r="H91" s="68">
        <f>H90*'Input Form'!$E$138</f>
        <v>0</v>
      </c>
      <c r="I91" s="68">
        <f>I90*'Input Form'!$E$138</f>
        <v>0</v>
      </c>
      <c r="J91" s="68">
        <f>J90*'Input Form'!$E$138</f>
        <v>0</v>
      </c>
      <c r="K91" s="68">
        <f>K90*'Input Form'!$E$138</f>
        <v>0</v>
      </c>
      <c r="L91" s="68">
        <f>L90*'Input Form'!$E$138</f>
        <v>0</v>
      </c>
      <c r="M91" s="239">
        <f>M90*'Input Form'!$E$138</f>
        <v>0</v>
      </c>
      <c r="N91" s="239">
        <f>N90*'Input Form'!$E$138</f>
        <v>0</v>
      </c>
      <c r="O91" s="239">
        <f>O90*'Input Form'!$E$138</f>
        <v>0</v>
      </c>
      <c r="P91" s="239">
        <f>P90*'Input Form'!$E$138</f>
        <v>0</v>
      </c>
      <c r="Q91" s="239">
        <f>Q90*'Input Form'!$E$138</f>
        <v>0</v>
      </c>
      <c r="R91" s="239">
        <f>R90*'Input Form'!$E$138</f>
        <v>0</v>
      </c>
      <c r="S91" s="239">
        <f>S90*'Input Form'!$E$138</f>
        <v>0</v>
      </c>
      <c r="T91" s="239">
        <f>T90*'Input Form'!$E$138</f>
        <v>0</v>
      </c>
      <c r="U91" s="239">
        <f>U90*'Input Form'!$E$138</f>
        <v>0</v>
      </c>
      <c r="V91" s="239">
        <f>V90*'Input Form'!$E$138</f>
        <v>0</v>
      </c>
      <c r="W91" s="239">
        <f>W90*'Input Form'!$E$138</f>
        <v>0</v>
      </c>
      <c r="X91" s="239">
        <f>X90*'Input Form'!$E$138</f>
        <v>0</v>
      </c>
      <c r="Y91" s="239">
        <f>Y90*'Input Form'!$E$138</f>
        <v>0</v>
      </c>
      <c r="Z91" s="239">
        <f>Z90*'Input Form'!$E$138</f>
        <v>0</v>
      </c>
      <c r="AA91" s="239">
        <f>AA90*'Input Form'!$E$138</f>
        <v>0</v>
      </c>
      <c r="AB91" s="239">
        <f>AB90*'Input Form'!$E$138</f>
        <v>0</v>
      </c>
      <c r="AC91" s="239">
        <f>AC90*'Input Form'!$E$138</f>
        <v>0</v>
      </c>
      <c r="AD91" s="239">
        <f>AD90*'Input Form'!$E$138</f>
        <v>0</v>
      </c>
      <c r="AE91" s="239">
        <f>AE90*'Input Form'!$E$138</f>
        <v>0</v>
      </c>
      <c r="AF91" s="239">
        <f>AF90*'Input Form'!$E$138</f>
        <v>0</v>
      </c>
      <c r="AG91" s="239">
        <f>AG90*'Input Form'!$E$138</f>
        <v>0</v>
      </c>
    </row>
    <row r="92" spans="1:33" s="68" customFormat="1" x14ac:dyDescent="0.3">
      <c r="A92" s="68" t="s">
        <v>220</v>
      </c>
      <c r="D92" s="68">
        <f>-IF(D7&gt;='Input Form'!$E$139,'Input Form'!$E$140,0)</f>
        <v>0</v>
      </c>
      <c r="E92" s="68">
        <f>-IF(E7&gt;='Input Form'!$E$139,'Input Form'!$E$140,0)</f>
        <v>0</v>
      </c>
      <c r="F92" s="68">
        <f>-IF(F7&gt;='Input Form'!$E$139,'Input Form'!$E$140,0)</f>
        <v>0</v>
      </c>
      <c r="G92" s="68">
        <f>-IF(G7&gt;='Input Form'!$E$139,'Input Form'!$E$140,0)</f>
        <v>0</v>
      </c>
      <c r="H92" s="68">
        <f>-IF(H7&gt;='Input Form'!$E$139,'Input Form'!$E$140,0)</f>
        <v>0</v>
      </c>
      <c r="I92" s="68">
        <f>-IF(I7&gt;='Input Form'!$E$139,'Input Form'!$E$140,0)</f>
        <v>0</v>
      </c>
      <c r="J92" s="68">
        <f>-IF(J7&gt;='Input Form'!$E$139,'Input Form'!$E$140,0)</f>
        <v>0</v>
      </c>
      <c r="K92" s="68">
        <f>-IF(K7&gt;='Input Form'!$E$139,'Input Form'!$E$140,0)</f>
        <v>0</v>
      </c>
      <c r="L92" s="68">
        <f>-IF(L7&gt;='Input Form'!$E$139,'Input Form'!$E$140,0)</f>
        <v>0</v>
      </c>
      <c r="M92" s="239">
        <f>-IF(M7&gt;='Input Form'!$E$139,'Input Form'!$E$140,0)</f>
        <v>0</v>
      </c>
      <c r="N92" s="239">
        <f>-IF(N7&gt;='Input Form'!$E$139,'Input Form'!$E$140,0)</f>
        <v>0</v>
      </c>
      <c r="O92" s="239">
        <f>-IF(O7&gt;='Input Form'!$E$139,'Input Form'!$E$140,0)</f>
        <v>0</v>
      </c>
      <c r="P92" s="239">
        <f>-IF(P7&gt;='Input Form'!$E$139,'Input Form'!$E$140,0)</f>
        <v>0</v>
      </c>
      <c r="Q92" s="239">
        <f>-IF(Q7&gt;='Input Form'!$E$139,'Input Form'!$E$140,0)</f>
        <v>0</v>
      </c>
      <c r="R92" s="239">
        <f>-IF(R7&gt;='Input Form'!$E$139,'Input Form'!$E$140,0)</f>
        <v>0</v>
      </c>
      <c r="S92" s="239">
        <f>-IF(S7&gt;='Input Form'!$E$139,'Input Form'!$E$140,0)</f>
        <v>0</v>
      </c>
      <c r="T92" s="239">
        <f>-IF(T7&gt;='Input Form'!$E$139,'Input Form'!$E$140,0)</f>
        <v>0</v>
      </c>
      <c r="U92" s="239">
        <f>-IF(U7&gt;='Input Form'!$E$139,'Input Form'!$E$140,0)</f>
        <v>0</v>
      </c>
      <c r="V92" s="239">
        <f>-IF(V7&gt;='Input Form'!$E$139,'Input Form'!$E$140,0)</f>
        <v>0</v>
      </c>
      <c r="W92" s="239">
        <f>-IF(W7&gt;='Input Form'!$E$139,'Input Form'!$E$140,0)</f>
        <v>0</v>
      </c>
      <c r="X92" s="239">
        <f>-IF(X7&gt;='Input Form'!$E$139,'Input Form'!$E$140,0)</f>
        <v>0</v>
      </c>
      <c r="Y92" s="239">
        <f>-IF(Y7&gt;='Input Form'!$E$139,'Input Form'!$E$140,0)</f>
        <v>0</v>
      </c>
      <c r="Z92" s="239">
        <f>-IF(Z7&gt;='Input Form'!$E$139,'Input Form'!$E$140,0)</f>
        <v>0</v>
      </c>
      <c r="AA92" s="239">
        <f>-IF(AA7&gt;='Input Form'!$E$139,'Input Form'!$E$140,0)</f>
        <v>0</v>
      </c>
      <c r="AB92" s="239">
        <f>-IF(AB7&gt;='Input Form'!$E$139,'Input Form'!$E$140,0)</f>
        <v>0</v>
      </c>
      <c r="AC92" s="239">
        <f>-IF(AC7&gt;='Input Form'!$E$139,'Input Form'!$E$140,0)</f>
        <v>0</v>
      </c>
      <c r="AD92" s="239">
        <f>-IF(AD7&gt;='Input Form'!$E$139,'Input Form'!$E$140,0)</f>
        <v>0</v>
      </c>
      <c r="AE92" s="239">
        <f>-IF(AE7&gt;='Input Form'!$E$139,'Input Form'!$E$140,0)</f>
        <v>0</v>
      </c>
      <c r="AF92" s="239">
        <f>-IF(AF7&gt;='Input Form'!$E$139,'Input Form'!$E$140,0)</f>
        <v>0</v>
      </c>
      <c r="AG92" s="239">
        <f>-IF(AG7&gt;='Input Form'!$E$139,'Input Form'!$E$140,0)</f>
        <v>0</v>
      </c>
    </row>
    <row r="93" spans="1:33" s="69" customFormat="1" ht="29.4" thickBot="1" x14ac:dyDescent="0.35">
      <c r="A93" s="241" t="s">
        <v>226</v>
      </c>
      <c r="D93" s="69">
        <f>SUM(D90:D92)</f>
        <v>0</v>
      </c>
      <c r="E93" s="69">
        <f>SUM(E90:E92)</f>
        <v>0</v>
      </c>
      <c r="F93" s="69">
        <f t="shared" ref="F93:AG93" si="24">SUM(F90:F92)</f>
        <v>0</v>
      </c>
      <c r="G93" s="69">
        <f t="shared" si="24"/>
        <v>0</v>
      </c>
      <c r="H93" s="69">
        <f t="shared" si="24"/>
        <v>0</v>
      </c>
      <c r="I93" s="69">
        <f t="shared" si="24"/>
        <v>0</v>
      </c>
      <c r="J93" s="69">
        <f t="shared" si="24"/>
        <v>0</v>
      </c>
      <c r="K93" s="69">
        <f t="shared" si="24"/>
        <v>0</v>
      </c>
      <c r="L93" s="69">
        <f t="shared" si="24"/>
        <v>0</v>
      </c>
      <c r="M93" s="240">
        <f t="shared" si="24"/>
        <v>0</v>
      </c>
      <c r="N93" s="240">
        <f t="shared" si="24"/>
        <v>0</v>
      </c>
      <c r="O93" s="240">
        <f t="shared" si="24"/>
        <v>0</v>
      </c>
      <c r="P93" s="240">
        <f t="shared" si="24"/>
        <v>0</v>
      </c>
      <c r="Q93" s="240">
        <f t="shared" si="24"/>
        <v>0</v>
      </c>
      <c r="R93" s="240">
        <f t="shared" si="24"/>
        <v>0</v>
      </c>
      <c r="S93" s="240">
        <f t="shared" si="24"/>
        <v>0</v>
      </c>
      <c r="T93" s="240">
        <f t="shared" si="24"/>
        <v>0</v>
      </c>
      <c r="U93" s="240">
        <f t="shared" si="24"/>
        <v>0</v>
      </c>
      <c r="V93" s="240">
        <f t="shared" si="24"/>
        <v>0</v>
      </c>
      <c r="W93" s="240">
        <f t="shared" si="24"/>
        <v>0</v>
      </c>
      <c r="X93" s="240">
        <f t="shared" si="24"/>
        <v>0</v>
      </c>
      <c r="Y93" s="240">
        <f t="shared" si="24"/>
        <v>0</v>
      </c>
      <c r="Z93" s="240">
        <f t="shared" si="24"/>
        <v>0</v>
      </c>
      <c r="AA93" s="240">
        <f t="shared" si="24"/>
        <v>0</v>
      </c>
      <c r="AB93" s="240">
        <f t="shared" si="24"/>
        <v>0</v>
      </c>
      <c r="AC93" s="240">
        <f t="shared" si="24"/>
        <v>0</v>
      </c>
      <c r="AD93" s="240">
        <f t="shared" si="24"/>
        <v>0</v>
      </c>
      <c r="AE93" s="240">
        <f t="shared" si="24"/>
        <v>0</v>
      </c>
      <c r="AF93" s="240">
        <f t="shared" si="24"/>
        <v>0</v>
      </c>
      <c r="AG93" s="240">
        <f t="shared" si="24"/>
        <v>0</v>
      </c>
    </row>
    <row r="94" spans="1:33" ht="15" thickTop="1" x14ac:dyDescent="0.3"/>
  </sheetData>
  <sheetProtection selectLockedCells="1" selectUnlockedCells="1"/>
  <mergeCells count="2">
    <mergeCell ref="A5:A7"/>
    <mergeCell ref="AH71:AI71"/>
  </mergeCells>
  <pageMargins left="0.7" right="0.7" top="0.75" bottom="0.75" header="0.3" footer="0.3"/>
  <pageSetup scale="56" fitToWidth="0" orientation="portrait" r:id="rId1"/>
  <ignoredErrors>
    <ignoredError sqref="T76:U76" emptyCellReferenc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3D119-7D5B-47A2-8531-419C71C5BE8E}">
  <sheetPr codeName="Sheet6">
    <pageSetUpPr fitToPage="1"/>
  </sheetPr>
  <dimension ref="A1:AH750"/>
  <sheetViews>
    <sheetView workbookViewId="0">
      <pane xSplit="2" ySplit="2" topLeftCell="S3" activePane="bottomRight" state="frozen"/>
      <selection pane="topRight" activeCell="C1" sqref="C1"/>
      <selection pane="bottomLeft" activeCell="A3" sqref="A3"/>
      <selection pane="bottomRight" activeCell="B26" sqref="B26"/>
    </sheetView>
  </sheetViews>
  <sheetFormatPr defaultRowHeight="14.4" x14ac:dyDescent="0.3"/>
  <cols>
    <col min="1" max="1" width="2.44140625" customWidth="1"/>
    <col min="2" max="2" width="51.5546875" customWidth="1"/>
    <col min="3" max="3" width="9.6640625" style="12" customWidth="1"/>
    <col min="4" max="32" width="11.5546875" customWidth="1"/>
    <col min="33" max="33" width="2.6640625" customWidth="1"/>
    <col min="34" max="34" width="10.33203125" bestFit="1" customWidth="1"/>
  </cols>
  <sheetData>
    <row r="1" spans="1:34" s="119" customFormat="1" ht="25.8" x14ac:dyDescent="0.5">
      <c r="A1" s="123"/>
      <c r="B1" s="336"/>
      <c r="C1" s="121"/>
      <c r="D1" s="121" t="s">
        <v>231</v>
      </c>
      <c r="E1" s="122"/>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row>
    <row r="2" spans="1:34" s="119" customFormat="1" ht="40.200000000000003" customHeight="1" x14ac:dyDescent="0.5">
      <c r="A2" s="123"/>
      <c r="B2" s="336"/>
      <c r="C2" s="166"/>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row>
    <row r="3" spans="1:34" s="50" customFormat="1" ht="15.6" x14ac:dyDescent="0.3">
      <c r="A3" s="124"/>
      <c r="B3" s="167" t="s">
        <v>182</v>
      </c>
      <c r="C3" s="130">
        <f>'Individual - 30 Year Projection'!D7</f>
        <v>1900</v>
      </c>
      <c r="D3" s="130">
        <f>'Individual - 30 Year Projection'!E7</f>
        <v>1901</v>
      </c>
      <c r="E3" s="130">
        <f>'Individual - 30 Year Projection'!F7</f>
        <v>1902</v>
      </c>
      <c r="F3" s="130">
        <f>'Individual - 30 Year Projection'!G7</f>
        <v>1903</v>
      </c>
      <c r="G3" s="130">
        <f>'Individual - 30 Year Projection'!H7</f>
        <v>1904</v>
      </c>
      <c r="H3" s="130">
        <f>'Individual - 30 Year Projection'!I7</f>
        <v>1905</v>
      </c>
      <c r="I3" s="130">
        <f>'Individual - 30 Year Projection'!J7</f>
        <v>1906</v>
      </c>
      <c r="J3" s="130">
        <f>'Individual - 30 Year Projection'!K7</f>
        <v>1907</v>
      </c>
      <c r="K3" s="130">
        <f>'Individual - 30 Year Projection'!L7</f>
        <v>1908</v>
      </c>
      <c r="L3" s="130">
        <f>'Individual - 30 Year Projection'!M7</f>
        <v>1909</v>
      </c>
      <c r="M3" s="130">
        <f>'Individual - 30 Year Projection'!N7</f>
        <v>1910</v>
      </c>
      <c r="N3" s="130">
        <f>'Individual - 30 Year Projection'!O7</f>
        <v>1911</v>
      </c>
      <c r="O3" s="130">
        <f>'Individual - 30 Year Projection'!P7</f>
        <v>1912</v>
      </c>
      <c r="P3" s="130">
        <f>'Individual - 30 Year Projection'!Q7</f>
        <v>1913</v>
      </c>
      <c r="Q3" s="130">
        <f>'Individual - 30 Year Projection'!R7</f>
        <v>1914</v>
      </c>
      <c r="R3" s="130">
        <f>'Individual - 30 Year Projection'!S7</f>
        <v>1915</v>
      </c>
      <c r="S3" s="130">
        <f>'Individual - 30 Year Projection'!T7</f>
        <v>1916</v>
      </c>
      <c r="T3" s="130">
        <f>'Individual - 30 Year Projection'!U7</f>
        <v>1917</v>
      </c>
      <c r="U3" s="130">
        <f>'Individual - 30 Year Projection'!V7</f>
        <v>1918</v>
      </c>
      <c r="V3" s="130">
        <f>'Individual - 30 Year Projection'!W7</f>
        <v>1919</v>
      </c>
      <c r="W3" s="130">
        <f>'Individual - 30 Year Projection'!X7</f>
        <v>1920</v>
      </c>
      <c r="X3" s="130">
        <f>'Individual - 30 Year Projection'!Y7</f>
        <v>1921</v>
      </c>
      <c r="Y3" s="130">
        <f>'Individual - 30 Year Projection'!Z7</f>
        <v>1922</v>
      </c>
      <c r="Z3" s="130">
        <f>'Individual - 30 Year Projection'!AA7</f>
        <v>1923</v>
      </c>
      <c r="AA3" s="130">
        <f>'Individual - 30 Year Projection'!AB7</f>
        <v>1924</v>
      </c>
      <c r="AB3" s="130">
        <f>'Individual - 30 Year Projection'!AC7</f>
        <v>1925</v>
      </c>
      <c r="AC3" s="130">
        <f>'Individual - 30 Year Projection'!AD7</f>
        <v>1926</v>
      </c>
      <c r="AD3" s="130">
        <f>'Individual - 30 Year Projection'!AE7</f>
        <v>1927</v>
      </c>
      <c r="AE3" s="130">
        <f>'Individual - 30 Year Projection'!AF7</f>
        <v>1928</v>
      </c>
      <c r="AF3" s="130">
        <f>'Individual - 30 Year Projection'!AG7</f>
        <v>1929</v>
      </c>
      <c r="AG3" s="124"/>
    </row>
    <row r="4" spans="1:34" s="120" customFormat="1" ht="15.6" x14ac:dyDescent="0.3">
      <c r="A4" s="125"/>
      <c r="B4" s="168" t="s">
        <v>183</v>
      </c>
      <c r="C4" s="132">
        <f ca="1">+'Individual - 30 Year Projection'!D6</f>
        <v>124</v>
      </c>
      <c r="D4" s="132">
        <f ca="1">+'Individual - 30 Year Projection'!E6</f>
        <v>125</v>
      </c>
      <c r="E4" s="132">
        <f ca="1">+'Individual - 30 Year Projection'!F6</f>
        <v>126</v>
      </c>
      <c r="F4" s="132">
        <f ca="1">+'Individual - 30 Year Projection'!G6</f>
        <v>127</v>
      </c>
      <c r="G4" s="132">
        <f ca="1">+'Individual - 30 Year Projection'!H6</f>
        <v>128</v>
      </c>
      <c r="H4" s="132">
        <f ca="1">+'Individual - 30 Year Projection'!I6</f>
        <v>129</v>
      </c>
      <c r="I4" s="132">
        <f ca="1">+'Individual - 30 Year Projection'!J6</f>
        <v>130</v>
      </c>
      <c r="J4" s="132">
        <f ca="1">+'Individual - 30 Year Projection'!K6</f>
        <v>131</v>
      </c>
      <c r="K4" s="132">
        <f ca="1">+'Individual - 30 Year Projection'!L6</f>
        <v>132</v>
      </c>
      <c r="L4" s="132">
        <f ca="1">+'Individual - 30 Year Projection'!M6</f>
        <v>133</v>
      </c>
      <c r="M4" s="132">
        <f ca="1">+'Individual - 30 Year Projection'!N6</f>
        <v>134</v>
      </c>
      <c r="N4" s="132">
        <f ca="1">+'Individual - 30 Year Projection'!O6</f>
        <v>135</v>
      </c>
      <c r="O4" s="132">
        <f ca="1">+'Individual - 30 Year Projection'!P6</f>
        <v>136</v>
      </c>
      <c r="P4" s="132">
        <f ca="1">+'Individual - 30 Year Projection'!Q6</f>
        <v>137</v>
      </c>
      <c r="Q4" s="132">
        <f ca="1">+'Individual - 30 Year Projection'!R6</f>
        <v>138</v>
      </c>
      <c r="R4" s="132">
        <f ca="1">+'Individual - 30 Year Projection'!S6</f>
        <v>139</v>
      </c>
      <c r="S4" s="132">
        <f ca="1">+'Individual - 30 Year Projection'!T6</f>
        <v>140</v>
      </c>
      <c r="T4" s="132">
        <f ca="1">+'Individual - 30 Year Projection'!U6</f>
        <v>141</v>
      </c>
      <c r="U4" s="132">
        <f ca="1">+'Individual - 30 Year Projection'!V6</f>
        <v>142</v>
      </c>
      <c r="V4" s="132">
        <f ca="1">+'Individual - 30 Year Projection'!W6</f>
        <v>143</v>
      </c>
      <c r="W4" s="132">
        <f ca="1">+'Individual - 30 Year Projection'!X6</f>
        <v>144</v>
      </c>
      <c r="X4" s="132">
        <f ca="1">+'Individual - 30 Year Projection'!Y6</f>
        <v>145</v>
      </c>
      <c r="Y4" s="132">
        <f ca="1">+'Individual - 30 Year Projection'!Z6</f>
        <v>146</v>
      </c>
      <c r="Z4" s="132">
        <f ca="1">+'Individual - 30 Year Projection'!AA6</f>
        <v>147</v>
      </c>
      <c r="AA4" s="132">
        <f ca="1">+'Individual - 30 Year Projection'!AB6</f>
        <v>148</v>
      </c>
      <c r="AB4" s="132">
        <f ca="1">+'Individual - 30 Year Projection'!AC6</f>
        <v>149</v>
      </c>
      <c r="AC4" s="132">
        <f ca="1">+'Individual - 30 Year Projection'!AD6</f>
        <v>150</v>
      </c>
      <c r="AD4" s="132">
        <f ca="1">+'Individual - 30 Year Projection'!AE6</f>
        <v>151</v>
      </c>
      <c r="AE4" s="132">
        <f ca="1">+'Individual - 30 Year Projection'!AF6</f>
        <v>152</v>
      </c>
      <c r="AF4" s="132">
        <f ca="1">+'Individual - 30 Year Projection'!AG6</f>
        <v>153</v>
      </c>
      <c r="AG4" s="125"/>
    </row>
    <row r="5" spans="1:34" s="9" customFormat="1" x14ac:dyDescent="0.3">
      <c r="A5" s="76"/>
      <c r="B5" s="169"/>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76"/>
    </row>
    <row r="6" spans="1:34" s="9" customFormat="1" ht="15" x14ac:dyDescent="0.3">
      <c r="A6" s="76"/>
      <c r="B6" s="170" t="s">
        <v>184</v>
      </c>
      <c r="C6" s="242">
        <f ca="1">+'Individual - 30 Year Projection'!D26</f>
        <v>1709</v>
      </c>
      <c r="D6" s="242">
        <f ca="1">+'Individual - 30 Year Projection'!E26</f>
        <v>1709</v>
      </c>
      <c r="E6" s="242">
        <f ca="1">+'Individual - 30 Year Projection'!F26</f>
        <v>1709</v>
      </c>
      <c r="F6" s="242">
        <f ca="1">+'Individual - 30 Year Projection'!G26</f>
        <v>1709</v>
      </c>
      <c r="G6" s="242">
        <f ca="1">+'Individual - 30 Year Projection'!H26</f>
        <v>1709</v>
      </c>
      <c r="H6" s="242">
        <f ca="1">+'Individual - 30 Year Projection'!I26</f>
        <v>1709</v>
      </c>
      <c r="I6" s="242">
        <f ca="1">+'Individual - 30 Year Projection'!J26</f>
        <v>1709</v>
      </c>
      <c r="J6" s="242">
        <f ca="1">+'Individual - 30 Year Projection'!K26</f>
        <v>1709</v>
      </c>
      <c r="K6" s="242">
        <f ca="1">+'Individual - 30 Year Projection'!L26</f>
        <v>1709</v>
      </c>
      <c r="L6" s="242">
        <f ca="1">+'Individual - 30 Year Projection'!M26</f>
        <v>1709</v>
      </c>
      <c r="M6" s="242">
        <f ca="1">+'Individual - 30 Year Projection'!N26</f>
        <v>1709</v>
      </c>
      <c r="N6" s="242">
        <f ca="1">+'Individual - 30 Year Projection'!O26</f>
        <v>1709</v>
      </c>
      <c r="O6" s="242">
        <f ca="1">+'Individual - 30 Year Projection'!P26</f>
        <v>1709</v>
      </c>
      <c r="P6" s="242">
        <f ca="1">+'Individual - 30 Year Projection'!Q26</f>
        <v>1709</v>
      </c>
      <c r="Q6" s="242">
        <f ca="1">+'Individual - 30 Year Projection'!R26</f>
        <v>1709</v>
      </c>
      <c r="R6" s="242">
        <f ca="1">+'Individual - 30 Year Projection'!S26</f>
        <v>1709</v>
      </c>
      <c r="S6" s="242">
        <f ca="1">+'Individual - 30 Year Projection'!T26</f>
        <v>1709</v>
      </c>
      <c r="T6" s="242">
        <f ca="1">+'Individual - 30 Year Projection'!U26</f>
        <v>1709</v>
      </c>
      <c r="U6" s="242">
        <f ca="1">+'Individual - 30 Year Projection'!V26</f>
        <v>1709</v>
      </c>
      <c r="V6" s="242">
        <f ca="1">+'Individual - 30 Year Projection'!W26</f>
        <v>1709</v>
      </c>
      <c r="W6" s="242">
        <f ca="1">+'Individual - 30 Year Projection'!X26</f>
        <v>1709</v>
      </c>
      <c r="X6" s="242">
        <f ca="1">+'Individual - 30 Year Projection'!Y26</f>
        <v>1709</v>
      </c>
      <c r="Y6" s="242">
        <f ca="1">+'Individual - 30 Year Projection'!Z26</f>
        <v>1709</v>
      </c>
      <c r="Z6" s="242">
        <f ca="1">+'Individual - 30 Year Projection'!AA26</f>
        <v>1709</v>
      </c>
      <c r="AA6" s="242">
        <f ca="1">+'Individual - 30 Year Projection'!AB26</f>
        <v>1709</v>
      </c>
      <c r="AB6" s="242">
        <f ca="1">+'Individual - 30 Year Projection'!AC26</f>
        <v>1709</v>
      </c>
      <c r="AC6" s="242">
        <f ca="1">+'Individual - 30 Year Projection'!AD26</f>
        <v>1709</v>
      </c>
      <c r="AD6" s="242">
        <f ca="1">+'Individual - 30 Year Projection'!AE26</f>
        <v>1709</v>
      </c>
      <c r="AE6" s="242">
        <f ca="1">+'Individual - 30 Year Projection'!AF26</f>
        <v>1709</v>
      </c>
      <c r="AF6" s="242">
        <f ca="1">+'Individual - 30 Year Projection'!AG26</f>
        <v>1709</v>
      </c>
      <c r="AG6" s="76"/>
    </row>
    <row r="7" spans="1:34" s="9" customFormat="1" ht="15" x14ac:dyDescent="0.3">
      <c r="A7" s="76"/>
      <c r="B7" s="170" t="s">
        <v>185</v>
      </c>
      <c r="C7" s="242">
        <f>+'Individual - 30 Year Projection'!D44</f>
        <v>0</v>
      </c>
      <c r="D7" s="242">
        <f>+'Individual - 30 Year Projection'!E44</f>
        <v>0</v>
      </c>
      <c r="E7" s="242">
        <f>+'Individual - 30 Year Projection'!F44</f>
        <v>0</v>
      </c>
      <c r="F7" s="242">
        <f>+'Individual - 30 Year Projection'!G44</f>
        <v>0</v>
      </c>
      <c r="G7" s="242">
        <f>+'Individual - 30 Year Projection'!H44</f>
        <v>0</v>
      </c>
      <c r="H7" s="242">
        <f>+'Individual - 30 Year Projection'!I44</f>
        <v>0</v>
      </c>
      <c r="I7" s="242">
        <f>+'Individual - 30 Year Projection'!J44</f>
        <v>0</v>
      </c>
      <c r="J7" s="242">
        <f>+'Individual - 30 Year Projection'!K44</f>
        <v>0</v>
      </c>
      <c r="K7" s="242">
        <f>+'Individual - 30 Year Projection'!L44</f>
        <v>0</v>
      </c>
      <c r="L7" s="242">
        <f>+'Individual - 30 Year Projection'!M44</f>
        <v>0</v>
      </c>
      <c r="M7" s="242">
        <f>+'Individual - 30 Year Projection'!N44</f>
        <v>0</v>
      </c>
      <c r="N7" s="242">
        <f>+'Individual - 30 Year Projection'!O44</f>
        <v>0</v>
      </c>
      <c r="O7" s="242">
        <f>+'Individual - 30 Year Projection'!P44</f>
        <v>0</v>
      </c>
      <c r="P7" s="242">
        <f>+'Individual - 30 Year Projection'!Q44</f>
        <v>0</v>
      </c>
      <c r="Q7" s="242">
        <f>+'Individual - 30 Year Projection'!R44</f>
        <v>0</v>
      </c>
      <c r="R7" s="242">
        <f>+'Individual - 30 Year Projection'!S44</f>
        <v>0</v>
      </c>
      <c r="S7" s="242">
        <f>+'Individual - 30 Year Projection'!T44</f>
        <v>0</v>
      </c>
      <c r="T7" s="242">
        <f>+'Individual - 30 Year Projection'!U44</f>
        <v>0</v>
      </c>
      <c r="U7" s="242">
        <f>+'Individual - 30 Year Projection'!V44</f>
        <v>0</v>
      </c>
      <c r="V7" s="242">
        <f>+'Individual - 30 Year Projection'!W44</f>
        <v>0</v>
      </c>
      <c r="W7" s="242">
        <f>+'Individual - 30 Year Projection'!X44</f>
        <v>0</v>
      </c>
      <c r="X7" s="242">
        <f>+'Individual - 30 Year Projection'!Y44</f>
        <v>0</v>
      </c>
      <c r="Y7" s="242">
        <f>+'Individual - 30 Year Projection'!Z44</f>
        <v>0</v>
      </c>
      <c r="Z7" s="242">
        <f>+'Individual - 30 Year Projection'!AA44</f>
        <v>0</v>
      </c>
      <c r="AA7" s="242">
        <f>+'Individual - 30 Year Projection'!AB44</f>
        <v>0</v>
      </c>
      <c r="AB7" s="242">
        <f>+'Individual - 30 Year Projection'!AC44</f>
        <v>0</v>
      </c>
      <c r="AC7" s="242">
        <f>+'Individual - 30 Year Projection'!AD44</f>
        <v>0</v>
      </c>
      <c r="AD7" s="242">
        <f>+'Individual - 30 Year Projection'!AE44</f>
        <v>0</v>
      </c>
      <c r="AE7" s="242">
        <f>+'Individual - 30 Year Projection'!AF44</f>
        <v>0</v>
      </c>
      <c r="AF7" s="242">
        <f>+'Individual - 30 Year Projection'!AG44</f>
        <v>0</v>
      </c>
      <c r="AG7" s="76"/>
    </row>
    <row r="8" spans="1:34" s="50" customFormat="1" ht="16.2" thickBot="1" x14ac:dyDescent="0.35">
      <c r="A8" s="124"/>
      <c r="B8" s="168" t="s">
        <v>186</v>
      </c>
      <c r="C8" s="243">
        <f t="shared" ref="C8:AF8" ca="1" si="0">+C6-C7</f>
        <v>1709</v>
      </c>
      <c r="D8" s="243">
        <f t="shared" ca="1" si="0"/>
        <v>1709</v>
      </c>
      <c r="E8" s="243">
        <f t="shared" ca="1" si="0"/>
        <v>1709</v>
      </c>
      <c r="F8" s="243">
        <f t="shared" ca="1" si="0"/>
        <v>1709</v>
      </c>
      <c r="G8" s="243">
        <f t="shared" ca="1" si="0"/>
        <v>1709</v>
      </c>
      <c r="H8" s="243">
        <f t="shared" ca="1" si="0"/>
        <v>1709</v>
      </c>
      <c r="I8" s="243">
        <f t="shared" ca="1" si="0"/>
        <v>1709</v>
      </c>
      <c r="J8" s="243">
        <f t="shared" ca="1" si="0"/>
        <v>1709</v>
      </c>
      <c r="K8" s="243">
        <f t="shared" ca="1" si="0"/>
        <v>1709</v>
      </c>
      <c r="L8" s="243">
        <f t="shared" ca="1" si="0"/>
        <v>1709</v>
      </c>
      <c r="M8" s="243">
        <f t="shared" ca="1" si="0"/>
        <v>1709</v>
      </c>
      <c r="N8" s="243">
        <f t="shared" ca="1" si="0"/>
        <v>1709</v>
      </c>
      <c r="O8" s="243">
        <f t="shared" ca="1" si="0"/>
        <v>1709</v>
      </c>
      <c r="P8" s="243">
        <f t="shared" ca="1" si="0"/>
        <v>1709</v>
      </c>
      <c r="Q8" s="243">
        <f t="shared" ca="1" si="0"/>
        <v>1709</v>
      </c>
      <c r="R8" s="243">
        <f t="shared" ca="1" si="0"/>
        <v>1709</v>
      </c>
      <c r="S8" s="243">
        <f t="shared" ca="1" si="0"/>
        <v>1709</v>
      </c>
      <c r="T8" s="243">
        <f t="shared" ca="1" si="0"/>
        <v>1709</v>
      </c>
      <c r="U8" s="243">
        <f t="shared" ca="1" si="0"/>
        <v>1709</v>
      </c>
      <c r="V8" s="243">
        <f t="shared" ca="1" si="0"/>
        <v>1709</v>
      </c>
      <c r="W8" s="243">
        <f t="shared" ca="1" si="0"/>
        <v>1709</v>
      </c>
      <c r="X8" s="243">
        <f t="shared" ca="1" si="0"/>
        <v>1709</v>
      </c>
      <c r="Y8" s="243">
        <f t="shared" ca="1" si="0"/>
        <v>1709</v>
      </c>
      <c r="Z8" s="243">
        <f t="shared" ca="1" si="0"/>
        <v>1709</v>
      </c>
      <c r="AA8" s="243">
        <f t="shared" ca="1" si="0"/>
        <v>1709</v>
      </c>
      <c r="AB8" s="243">
        <f t="shared" ca="1" si="0"/>
        <v>1709</v>
      </c>
      <c r="AC8" s="243">
        <f t="shared" ca="1" si="0"/>
        <v>1709</v>
      </c>
      <c r="AD8" s="243">
        <f t="shared" ca="1" si="0"/>
        <v>1709</v>
      </c>
      <c r="AE8" s="243">
        <f t="shared" ca="1" si="0"/>
        <v>1709</v>
      </c>
      <c r="AF8" s="243">
        <f t="shared" ca="1" si="0"/>
        <v>1709</v>
      </c>
      <c r="AG8" s="124"/>
    </row>
    <row r="9" spans="1:34" s="9" customFormat="1" ht="15.6" thickTop="1" x14ac:dyDescent="0.3">
      <c r="A9" s="76"/>
      <c r="B9" s="170"/>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76"/>
    </row>
    <row r="10" spans="1:34" s="9" customFormat="1" ht="15" x14ac:dyDescent="0.3">
      <c r="A10" s="76"/>
      <c r="B10" s="170" t="s">
        <v>210</v>
      </c>
      <c r="C10" s="133">
        <f>+'Individual - 30 Year Projection'!D56</f>
        <v>0</v>
      </c>
      <c r="D10" s="133">
        <f>+'Individual - 30 Year Projection'!E56</f>
        <v>0</v>
      </c>
      <c r="E10" s="133">
        <f>+'Individual - 30 Year Projection'!F56</f>
        <v>0</v>
      </c>
      <c r="F10" s="133">
        <f>+'Individual - 30 Year Projection'!G56</f>
        <v>0</v>
      </c>
      <c r="G10" s="133">
        <f>+'Individual - 30 Year Projection'!H56</f>
        <v>0</v>
      </c>
      <c r="H10" s="133">
        <f>+'Individual - 30 Year Projection'!I56</f>
        <v>0</v>
      </c>
      <c r="I10" s="133">
        <f>+'Individual - 30 Year Projection'!J56</f>
        <v>0</v>
      </c>
      <c r="J10" s="133">
        <f>+'Individual - 30 Year Projection'!K56</f>
        <v>0</v>
      </c>
      <c r="K10" s="133">
        <f>+'Individual - 30 Year Projection'!L56</f>
        <v>0</v>
      </c>
      <c r="L10" s="133">
        <f>+'Individual - 30 Year Projection'!M56</f>
        <v>0</v>
      </c>
      <c r="M10" s="133">
        <f>+'Individual - 30 Year Projection'!N56</f>
        <v>0</v>
      </c>
      <c r="N10" s="133">
        <f>+'Individual - 30 Year Projection'!O56</f>
        <v>0</v>
      </c>
      <c r="O10" s="133">
        <f>+'Individual - 30 Year Projection'!P56</f>
        <v>0</v>
      </c>
      <c r="P10" s="133">
        <f>+'Individual - 30 Year Projection'!Q56</f>
        <v>0</v>
      </c>
      <c r="Q10" s="133">
        <f>+'Individual - 30 Year Projection'!R56</f>
        <v>0</v>
      </c>
      <c r="R10" s="133">
        <f>+'Individual - 30 Year Projection'!S56</f>
        <v>0</v>
      </c>
      <c r="S10" s="242">
        <f>+'Individual - 30 Year Projection'!T56</f>
        <v>0</v>
      </c>
      <c r="T10" s="242">
        <f>+'Individual - 30 Year Projection'!U56</f>
        <v>0</v>
      </c>
      <c r="U10" s="242">
        <f>+'Individual - 30 Year Projection'!V56</f>
        <v>0</v>
      </c>
      <c r="V10" s="242">
        <f>+'Individual - 30 Year Projection'!W56</f>
        <v>0</v>
      </c>
      <c r="W10" s="242">
        <f>+'Individual - 30 Year Projection'!X56</f>
        <v>0</v>
      </c>
      <c r="X10" s="242">
        <f>+'Individual - 30 Year Projection'!Y56</f>
        <v>0</v>
      </c>
      <c r="Y10" s="242">
        <f>+'Individual - 30 Year Projection'!Z56</f>
        <v>0</v>
      </c>
      <c r="Z10" s="242">
        <f>+'Individual - 30 Year Projection'!AA56</f>
        <v>0</v>
      </c>
      <c r="AA10" s="242">
        <f>+'Individual - 30 Year Projection'!AB56</f>
        <v>0</v>
      </c>
      <c r="AB10" s="242">
        <f>+'Individual - 30 Year Projection'!AC56</f>
        <v>0</v>
      </c>
      <c r="AC10" s="242">
        <f>+'Individual - 30 Year Projection'!AD56</f>
        <v>0</v>
      </c>
      <c r="AD10" s="242">
        <f>+'Individual - 30 Year Projection'!AE56</f>
        <v>0</v>
      </c>
      <c r="AE10" s="242">
        <f>+'Individual - 30 Year Projection'!AF56</f>
        <v>0</v>
      </c>
      <c r="AF10" s="242">
        <f>+'Individual - 30 Year Projection'!AG56</f>
        <v>0</v>
      </c>
      <c r="AG10" s="76"/>
    </row>
    <row r="11" spans="1:34" s="9" customFormat="1" ht="15" x14ac:dyDescent="0.3">
      <c r="A11" s="76"/>
      <c r="B11" s="170" t="s">
        <v>188</v>
      </c>
      <c r="C11" s="133">
        <f>+'Individual - 30 Year Projection'!D67</f>
        <v>0</v>
      </c>
      <c r="D11" s="133">
        <f>+'Individual - 30 Year Projection'!E67</f>
        <v>0</v>
      </c>
      <c r="E11" s="133">
        <f>+'Individual - 30 Year Projection'!F67</f>
        <v>0</v>
      </c>
      <c r="F11" s="133">
        <f>+'Individual - 30 Year Projection'!G67</f>
        <v>0</v>
      </c>
      <c r="G11" s="133">
        <f>+'Individual - 30 Year Projection'!H67</f>
        <v>0</v>
      </c>
      <c r="H11" s="133">
        <f>+'Individual - 30 Year Projection'!I67</f>
        <v>0</v>
      </c>
      <c r="I11" s="133">
        <f>+'Individual - 30 Year Projection'!J67</f>
        <v>0</v>
      </c>
      <c r="J11" s="133">
        <f>+'Individual - 30 Year Projection'!K67</f>
        <v>0</v>
      </c>
      <c r="K11" s="133">
        <f>+'Individual - 30 Year Projection'!L67</f>
        <v>0</v>
      </c>
      <c r="L11" s="133">
        <f>+'Individual - 30 Year Projection'!M67</f>
        <v>0</v>
      </c>
      <c r="M11" s="133">
        <f>+'Individual - 30 Year Projection'!N67</f>
        <v>0</v>
      </c>
      <c r="N11" s="133">
        <f>+'Individual - 30 Year Projection'!O67</f>
        <v>0</v>
      </c>
      <c r="O11" s="133">
        <f>+'Individual - 30 Year Projection'!P67</f>
        <v>0</v>
      </c>
      <c r="P11" s="133">
        <f>+'Individual - 30 Year Projection'!Q67</f>
        <v>0</v>
      </c>
      <c r="Q11" s="133">
        <f>+'Individual - 30 Year Projection'!R67</f>
        <v>0</v>
      </c>
      <c r="R11" s="133">
        <f>+'Individual - 30 Year Projection'!S67</f>
        <v>0</v>
      </c>
      <c r="S11" s="242">
        <f>+'Individual - 30 Year Projection'!T67</f>
        <v>0</v>
      </c>
      <c r="T11" s="242">
        <f>+'Individual - 30 Year Projection'!U67</f>
        <v>0</v>
      </c>
      <c r="U11" s="242">
        <f>+'Individual - 30 Year Projection'!V67</f>
        <v>0</v>
      </c>
      <c r="V11" s="242">
        <f>+'Individual - 30 Year Projection'!W67</f>
        <v>0</v>
      </c>
      <c r="W11" s="242">
        <f>+'Individual - 30 Year Projection'!X67</f>
        <v>0</v>
      </c>
      <c r="X11" s="242">
        <f>+'Individual - 30 Year Projection'!Y67</f>
        <v>0</v>
      </c>
      <c r="Y11" s="242">
        <f>+'Individual - 30 Year Projection'!Z67</f>
        <v>0</v>
      </c>
      <c r="Z11" s="242">
        <f>+'Individual - 30 Year Projection'!AA67</f>
        <v>0</v>
      </c>
      <c r="AA11" s="242">
        <f>+'Individual - 30 Year Projection'!AB67</f>
        <v>0</v>
      </c>
      <c r="AB11" s="242">
        <f>+'Individual - 30 Year Projection'!AC67</f>
        <v>0</v>
      </c>
      <c r="AC11" s="242">
        <f>+'Individual - 30 Year Projection'!AD67</f>
        <v>0</v>
      </c>
      <c r="AD11" s="242">
        <f>+'Individual - 30 Year Projection'!AE67</f>
        <v>0</v>
      </c>
      <c r="AE11" s="242">
        <f>+'Individual - 30 Year Projection'!AF67</f>
        <v>0</v>
      </c>
      <c r="AF11" s="242">
        <f>+'Individual - 30 Year Projection'!AG67</f>
        <v>0</v>
      </c>
      <c r="AG11" s="76"/>
    </row>
    <row r="12" spans="1:34" s="50" customFormat="1" ht="16.2" thickBot="1" x14ac:dyDescent="0.35">
      <c r="A12" s="124"/>
      <c r="B12" s="168" t="s">
        <v>189</v>
      </c>
      <c r="C12" s="134">
        <f t="shared" ref="C12:AF12" si="1">+C10-C11</f>
        <v>0</v>
      </c>
      <c r="D12" s="134">
        <f t="shared" si="1"/>
        <v>0</v>
      </c>
      <c r="E12" s="134">
        <f t="shared" si="1"/>
        <v>0</v>
      </c>
      <c r="F12" s="134">
        <f t="shared" si="1"/>
        <v>0</v>
      </c>
      <c r="G12" s="134">
        <f t="shared" si="1"/>
        <v>0</v>
      </c>
      <c r="H12" s="134">
        <f t="shared" si="1"/>
        <v>0</v>
      </c>
      <c r="I12" s="134">
        <f t="shared" si="1"/>
        <v>0</v>
      </c>
      <c r="J12" s="134">
        <f t="shared" si="1"/>
        <v>0</v>
      </c>
      <c r="K12" s="134">
        <f t="shared" si="1"/>
        <v>0</v>
      </c>
      <c r="L12" s="134">
        <f t="shared" si="1"/>
        <v>0</v>
      </c>
      <c r="M12" s="134">
        <f t="shared" si="1"/>
        <v>0</v>
      </c>
      <c r="N12" s="134">
        <f t="shared" si="1"/>
        <v>0</v>
      </c>
      <c r="O12" s="134">
        <f t="shared" si="1"/>
        <v>0</v>
      </c>
      <c r="P12" s="134">
        <f t="shared" si="1"/>
        <v>0</v>
      </c>
      <c r="Q12" s="134">
        <f t="shared" si="1"/>
        <v>0</v>
      </c>
      <c r="R12" s="134">
        <f t="shared" si="1"/>
        <v>0</v>
      </c>
      <c r="S12" s="243">
        <f t="shared" si="1"/>
        <v>0</v>
      </c>
      <c r="T12" s="243">
        <f t="shared" si="1"/>
        <v>0</v>
      </c>
      <c r="U12" s="243">
        <f t="shared" si="1"/>
        <v>0</v>
      </c>
      <c r="V12" s="243">
        <f t="shared" si="1"/>
        <v>0</v>
      </c>
      <c r="W12" s="243">
        <f t="shared" si="1"/>
        <v>0</v>
      </c>
      <c r="X12" s="243">
        <f t="shared" si="1"/>
        <v>0</v>
      </c>
      <c r="Y12" s="243">
        <f t="shared" si="1"/>
        <v>0</v>
      </c>
      <c r="Z12" s="243">
        <f t="shared" si="1"/>
        <v>0</v>
      </c>
      <c r="AA12" s="243">
        <f t="shared" si="1"/>
        <v>0</v>
      </c>
      <c r="AB12" s="243">
        <f t="shared" si="1"/>
        <v>0</v>
      </c>
      <c r="AC12" s="243">
        <f t="shared" si="1"/>
        <v>0</v>
      </c>
      <c r="AD12" s="243">
        <f t="shared" si="1"/>
        <v>0</v>
      </c>
      <c r="AE12" s="243">
        <f t="shared" si="1"/>
        <v>0</v>
      </c>
      <c r="AF12" s="243">
        <f t="shared" si="1"/>
        <v>0</v>
      </c>
      <c r="AG12" s="124"/>
    </row>
    <row r="13" spans="1:34" s="9" customFormat="1" ht="15.6" thickTop="1" x14ac:dyDescent="0.3">
      <c r="A13" s="76"/>
      <c r="B13" s="170"/>
      <c r="C13" s="133"/>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76"/>
    </row>
    <row r="14" spans="1:34" s="9" customFormat="1" ht="15.6" x14ac:dyDescent="0.3">
      <c r="A14" s="76"/>
      <c r="B14" s="168" t="s">
        <v>232</v>
      </c>
      <c r="C14" s="133">
        <f ca="1">'Individual - 30 Year Projection'!D71</f>
        <v>1709</v>
      </c>
      <c r="D14" s="133">
        <f ca="1">'Individual - 30 Year Projection'!E71</f>
        <v>1709</v>
      </c>
      <c r="E14" s="133">
        <f ca="1">'Individual - 30 Year Projection'!F71</f>
        <v>1709</v>
      </c>
      <c r="F14" s="133">
        <f ca="1">'Individual - 30 Year Projection'!G71</f>
        <v>1709</v>
      </c>
      <c r="G14" s="133">
        <f ca="1">'Individual - 30 Year Projection'!H71</f>
        <v>1709</v>
      </c>
      <c r="H14" s="133">
        <f ca="1">'Individual - 30 Year Projection'!I71</f>
        <v>1709</v>
      </c>
      <c r="I14" s="133">
        <f ca="1">'Individual - 30 Year Projection'!J71</f>
        <v>1709</v>
      </c>
      <c r="J14" s="133">
        <f ca="1">'Individual - 30 Year Projection'!K71</f>
        <v>1709</v>
      </c>
      <c r="K14" s="133">
        <f ca="1">'Individual - 30 Year Projection'!L71</f>
        <v>1709</v>
      </c>
      <c r="L14" s="133">
        <f ca="1">'Individual - 30 Year Projection'!M71</f>
        <v>1709</v>
      </c>
      <c r="M14" s="133">
        <f ca="1">'Individual - 30 Year Projection'!N71</f>
        <v>1709</v>
      </c>
      <c r="N14" s="133">
        <f ca="1">'Individual - 30 Year Projection'!O71</f>
        <v>1709</v>
      </c>
      <c r="O14" s="133">
        <f ca="1">'Individual - 30 Year Projection'!P71</f>
        <v>1709</v>
      </c>
      <c r="P14" s="133">
        <f ca="1">'Individual - 30 Year Projection'!Q71</f>
        <v>1709</v>
      </c>
      <c r="Q14" s="133">
        <f ca="1">'Individual - 30 Year Projection'!R71</f>
        <v>1709</v>
      </c>
      <c r="R14" s="133">
        <f ca="1">'Individual - 30 Year Projection'!S71</f>
        <v>1709</v>
      </c>
      <c r="S14" s="242">
        <f ca="1">'Individual - 30 Year Projection'!T71</f>
        <v>1709</v>
      </c>
      <c r="T14" s="242">
        <f ca="1">'Individual - 30 Year Projection'!U71</f>
        <v>1709</v>
      </c>
      <c r="U14" s="242">
        <f ca="1">'Individual - 30 Year Projection'!V71</f>
        <v>1709</v>
      </c>
      <c r="V14" s="242">
        <f ca="1">'Individual - 30 Year Projection'!W71</f>
        <v>1709</v>
      </c>
      <c r="W14" s="242">
        <f ca="1">'Individual - 30 Year Projection'!X71</f>
        <v>1709</v>
      </c>
      <c r="X14" s="242">
        <f ca="1">'Individual - 30 Year Projection'!Y71</f>
        <v>1709</v>
      </c>
      <c r="Y14" s="242">
        <f ca="1">'Individual - 30 Year Projection'!Z71</f>
        <v>1709</v>
      </c>
      <c r="Z14" s="242">
        <f ca="1">'Individual - 30 Year Projection'!AA71</f>
        <v>1709</v>
      </c>
      <c r="AA14" s="242">
        <f ca="1">'Individual - 30 Year Projection'!AB71</f>
        <v>1709</v>
      </c>
      <c r="AB14" s="242">
        <f ca="1">'Individual - 30 Year Projection'!AC71</f>
        <v>1709</v>
      </c>
      <c r="AC14" s="242">
        <f ca="1">'Individual - 30 Year Projection'!AD71</f>
        <v>1709</v>
      </c>
      <c r="AD14" s="242">
        <f ca="1">'Individual - 30 Year Projection'!AE71</f>
        <v>1709</v>
      </c>
      <c r="AE14" s="242">
        <f ca="1">'Individual - 30 Year Projection'!AF71</f>
        <v>1709</v>
      </c>
      <c r="AF14" s="242">
        <f ca="1">'Individual - 30 Year Projection'!AG71</f>
        <v>1709</v>
      </c>
      <c r="AG14" s="76"/>
    </row>
    <row r="15" spans="1:34" s="9" customFormat="1" ht="15.6" x14ac:dyDescent="0.3">
      <c r="A15" s="76"/>
      <c r="B15" s="168" t="s">
        <v>233</v>
      </c>
      <c r="C15" s="133">
        <f ca="1">'Individual - 30 Year Projection'!D71*12</f>
        <v>20508</v>
      </c>
      <c r="D15" s="133">
        <f ca="1">'Individual - 30 Year Projection'!E71*12</f>
        <v>20508</v>
      </c>
      <c r="E15" s="133">
        <f ca="1">'Individual - 30 Year Projection'!F71*12</f>
        <v>20508</v>
      </c>
      <c r="F15" s="133">
        <f ca="1">'Individual - 30 Year Projection'!G71*12</f>
        <v>20508</v>
      </c>
      <c r="G15" s="133">
        <f ca="1">'Individual - 30 Year Projection'!H71*12</f>
        <v>20508</v>
      </c>
      <c r="H15" s="133">
        <f ca="1">'Individual - 30 Year Projection'!I71*12</f>
        <v>20508</v>
      </c>
      <c r="I15" s="133">
        <f ca="1">'Individual - 30 Year Projection'!J71*12</f>
        <v>20508</v>
      </c>
      <c r="J15" s="133">
        <f ca="1">'Individual - 30 Year Projection'!K71*12</f>
        <v>20508</v>
      </c>
      <c r="K15" s="133">
        <f ca="1">'Individual - 30 Year Projection'!L71*12</f>
        <v>20508</v>
      </c>
      <c r="L15" s="133">
        <f ca="1">'Individual - 30 Year Projection'!M71*12</f>
        <v>20508</v>
      </c>
      <c r="M15" s="133">
        <f ca="1">'Individual - 30 Year Projection'!N71*12</f>
        <v>20508</v>
      </c>
      <c r="N15" s="133">
        <f ca="1">'Individual - 30 Year Projection'!O71*12</f>
        <v>20508</v>
      </c>
      <c r="O15" s="133">
        <f ca="1">'Individual - 30 Year Projection'!P71*12</f>
        <v>20508</v>
      </c>
      <c r="P15" s="133">
        <f ca="1">'Individual - 30 Year Projection'!Q71*12</f>
        <v>20508</v>
      </c>
      <c r="Q15" s="133">
        <f ca="1">'Individual - 30 Year Projection'!R71*12</f>
        <v>20508</v>
      </c>
      <c r="R15" s="133">
        <f ca="1">'Individual - 30 Year Projection'!S71*12</f>
        <v>20508</v>
      </c>
      <c r="S15" s="242">
        <f ca="1">'Individual - 30 Year Projection'!T71*12</f>
        <v>20508</v>
      </c>
      <c r="T15" s="242">
        <f ca="1">'Individual - 30 Year Projection'!U71*12</f>
        <v>20508</v>
      </c>
      <c r="U15" s="242">
        <f ca="1">'Individual - 30 Year Projection'!V71*12</f>
        <v>20508</v>
      </c>
      <c r="V15" s="242">
        <f ca="1">'Individual - 30 Year Projection'!W71*12</f>
        <v>20508</v>
      </c>
      <c r="W15" s="242">
        <f ca="1">'Individual - 30 Year Projection'!X71*12</f>
        <v>20508</v>
      </c>
      <c r="X15" s="242">
        <f ca="1">'Individual - 30 Year Projection'!Y71*12</f>
        <v>20508</v>
      </c>
      <c r="Y15" s="242">
        <f ca="1">'Individual - 30 Year Projection'!Z71*12</f>
        <v>20508</v>
      </c>
      <c r="Z15" s="242">
        <f ca="1">'Individual - 30 Year Projection'!AA71*12</f>
        <v>20508</v>
      </c>
      <c r="AA15" s="242">
        <f ca="1">'Individual - 30 Year Projection'!AB71*12</f>
        <v>20508</v>
      </c>
      <c r="AB15" s="242">
        <f ca="1">'Individual - 30 Year Projection'!AC71*12</f>
        <v>20508</v>
      </c>
      <c r="AC15" s="242">
        <f ca="1">'Individual - 30 Year Projection'!AD71*12</f>
        <v>20508</v>
      </c>
      <c r="AD15" s="242">
        <f ca="1">'Individual - 30 Year Projection'!AE71*12</f>
        <v>20508</v>
      </c>
      <c r="AE15" s="242">
        <f ca="1">'Individual - 30 Year Projection'!AF71*12</f>
        <v>20508</v>
      </c>
      <c r="AF15" s="242">
        <f ca="1">'Individual - 30 Year Projection'!AG71*12</f>
        <v>20508</v>
      </c>
      <c r="AG15" s="76"/>
      <c r="AH15" s="56"/>
    </row>
    <row r="16" spans="1:34" s="9" customFormat="1" ht="15.6" x14ac:dyDescent="0.3">
      <c r="A16" s="76"/>
      <c r="B16" s="168"/>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76"/>
    </row>
    <row r="17" spans="1:33" s="9" customFormat="1" ht="15.6" x14ac:dyDescent="0.3">
      <c r="A17" s="76"/>
      <c r="B17" s="171" t="s">
        <v>192</v>
      </c>
      <c r="C17" s="133"/>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76"/>
    </row>
    <row r="18" spans="1:33" s="9" customFormat="1" ht="15" x14ac:dyDescent="0.3">
      <c r="A18" s="76"/>
      <c r="B18" s="170"/>
      <c r="C18" s="133"/>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76"/>
    </row>
    <row r="19" spans="1:33" s="9" customFormat="1" ht="15" x14ac:dyDescent="0.3">
      <c r="A19" s="76"/>
      <c r="B19" s="170" t="s">
        <v>193</v>
      </c>
      <c r="C19" s="133">
        <f ca="1">+'Individual - 30 Year Projection'!D80</f>
        <v>0</v>
      </c>
      <c r="D19" s="133">
        <f ca="1">+'Individual - 30 Year Projection'!E80</f>
        <v>0</v>
      </c>
      <c r="E19" s="133">
        <f ca="1">+'Individual - 30 Year Projection'!F80</f>
        <v>0</v>
      </c>
      <c r="F19" s="133">
        <f ca="1">+'Individual - 30 Year Projection'!G80</f>
        <v>0</v>
      </c>
      <c r="G19" s="133">
        <f ca="1">+'Individual - 30 Year Projection'!H80</f>
        <v>0</v>
      </c>
      <c r="H19" s="133">
        <f ca="1">+'Individual - 30 Year Projection'!I80</f>
        <v>0</v>
      </c>
      <c r="I19" s="133">
        <f ca="1">+'Individual - 30 Year Projection'!J80</f>
        <v>0</v>
      </c>
      <c r="J19" s="133">
        <f ca="1">+'Individual - 30 Year Projection'!K80</f>
        <v>0</v>
      </c>
      <c r="K19" s="133">
        <f ca="1">+'Individual - 30 Year Projection'!L80</f>
        <v>0</v>
      </c>
      <c r="L19" s="133">
        <f ca="1">+'Individual - 30 Year Projection'!M80</f>
        <v>0</v>
      </c>
      <c r="M19" s="133">
        <f ca="1">+'Individual - 30 Year Projection'!N80</f>
        <v>0</v>
      </c>
      <c r="N19" s="133">
        <f ca="1">+'Individual - 30 Year Projection'!O80</f>
        <v>0</v>
      </c>
      <c r="O19" s="133">
        <f ca="1">+'Individual - 30 Year Projection'!P80</f>
        <v>0</v>
      </c>
      <c r="P19" s="133">
        <f ca="1">+'Individual - 30 Year Projection'!Q80</f>
        <v>0</v>
      </c>
      <c r="Q19" s="133">
        <f ca="1">+'Individual - 30 Year Projection'!R80</f>
        <v>0</v>
      </c>
      <c r="R19" s="133">
        <f ca="1">+'Individual - 30 Year Projection'!S80</f>
        <v>0</v>
      </c>
      <c r="S19" s="242">
        <f ca="1">+'Individual - 30 Year Projection'!T80</f>
        <v>0</v>
      </c>
      <c r="T19" s="242">
        <f ca="1">+'Individual - 30 Year Projection'!U80</f>
        <v>0</v>
      </c>
      <c r="U19" s="242">
        <f ca="1">+'Individual - 30 Year Projection'!V80</f>
        <v>0</v>
      </c>
      <c r="V19" s="242">
        <f ca="1">+'Individual - 30 Year Projection'!W80</f>
        <v>0</v>
      </c>
      <c r="W19" s="242">
        <f ca="1">+'Individual - 30 Year Projection'!X80</f>
        <v>0</v>
      </c>
      <c r="X19" s="242">
        <f ca="1">+'Individual - 30 Year Projection'!Y80</f>
        <v>0</v>
      </c>
      <c r="Y19" s="242">
        <f ca="1">+'Individual - 30 Year Projection'!Z80</f>
        <v>0</v>
      </c>
      <c r="Z19" s="242">
        <f ca="1">+'Individual - 30 Year Projection'!AA80</f>
        <v>0</v>
      </c>
      <c r="AA19" s="242">
        <f ca="1">+'Individual - 30 Year Projection'!AB80</f>
        <v>0</v>
      </c>
      <c r="AB19" s="242">
        <f ca="1">+'Individual - 30 Year Projection'!AC80</f>
        <v>0</v>
      </c>
      <c r="AC19" s="242">
        <f ca="1">+'Individual - 30 Year Projection'!AD80</f>
        <v>0</v>
      </c>
      <c r="AD19" s="242">
        <f ca="1">+'Individual - 30 Year Projection'!AE80</f>
        <v>0</v>
      </c>
      <c r="AE19" s="242">
        <f ca="1">+'Individual - 30 Year Projection'!AF80</f>
        <v>0</v>
      </c>
      <c r="AF19" s="242">
        <f ca="1">+'Individual - 30 Year Projection'!AG80</f>
        <v>0</v>
      </c>
      <c r="AG19" s="76"/>
    </row>
    <row r="20" spans="1:33" s="9" customFormat="1" ht="15" x14ac:dyDescent="0.3">
      <c r="A20" s="76"/>
      <c r="B20" s="170" t="s">
        <v>194</v>
      </c>
      <c r="C20" s="133">
        <f ca="1">+'Individual - 30 Year Projection'!D87</f>
        <v>0</v>
      </c>
      <c r="D20" s="133">
        <f ca="1">+'Individual - 30 Year Projection'!E87</f>
        <v>0</v>
      </c>
      <c r="E20" s="133">
        <f ca="1">+'Individual - 30 Year Projection'!F87</f>
        <v>0</v>
      </c>
      <c r="F20" s="133">
        <f ca="1">+'Individual - 30 Year Projection'!G87</f>
        <v>0</v>
      </c>
      <c r="G20" s="133">
        <f ca="1">+'Individual - 30 Year Projection'!H87</f>
        <v>0</v>
      </c>
      <c r="H20" s="133">
        <f ca="1">+'Individual - 30 Year Projection'!I87</f>
        <v>0</v>
      </c>
      <c r="I20" s="133">
        <f ca="1">+'Individual - 30 Year Projection'!J87</f>
        <v>0</v>
      </c>
      <c r="J20" s="133">
        <f ca="1">+'Individual - 30 Year Projection'!K87</f>
        <v>0</v>
      </c>
      <c r="K20" s="133">
        <f ca="1">+'Individual - 30 Year Projection'!L87</f>
        <v>0</v>
      </c>
      <c r="L20" s="133">
        <f ca="1">+'Individual - 30 Year Projection'!M87</f>
        <v>0</v>
      </c>
      <c r="M20" s="133">
        <f ca="1">+'Individual - 30 Year Projection'!N87</f>
        <v>0</v>
      </c>
      <c r="N20" s="133">
        <f ca="1">+'Individual - 30 Year Projection'!O87</f>
        <v>0</v>
      </c>
      <c r="O20" s="133">
        <f ca="1">+'Individual - 30 Year Projection'!P87</f>
        <v>0</v>
      </c>
      <c r="P20" s="133">
        <f ca="1">+'Individual - 30 Year Projection'!Q87</f>
        <v>0</v>
      </c>
      <c r="Q20" s="133">
        <f ca="1">+'Individual - 30 Year Projection'!R87</f>
        <v>0</v>
      </c>
      <c r="R20" s="133">
        <f ca="1">+'Individual - 30 Year Projection'!S87</f>
        <v>0</v>
      </c>
      <c r="S20" s="242">
        <f ca="1">+'Individual - 30 Year Projection'!T87</f>
        <v>0</v>
      </c>
      <c r="T20" s="242">
        <f ca="1">+'Individual - 30 Year Projection'!U87</f>
        <v>0</v>
      </c>
      <c r="U20" s="242">
        <f ca="1">+'Individual - 30 Year Projection'!V87</f>
        <v>0</v>
      </c>
      <c r="V20" s="242">
        <f ca="1">+'Individual - 30 Year Projection'!W87</f>
        <v>0</v>
      </c>
      <c r="W20" s="242">
        <f ca="1">+'Individual - 30 Year Projection'!X87</f>
        <v>0</v>
      </c>
      <c r="X20" s="242">
        <f ca="1">+'Individual - 30 Year Projection'!Y87</f>
        <v>0</v>
      </c>
      <c r="Y20" s="242">
        <f ca="1">+'Individual - 30 Year Projection'!Z87</f>
        <v>0</v>
      </c>
      <c r="Z20" s="242">
        <f ca="1">+'Individual - 30 Year Projection'!AA87</f>
        <v>0</v>
      </c>
      <c r="AA20" s="242">
        <f ca="1">+'Individual - 30 Year Projection'!AB87</f>
        <v>0</v>
      </c>
      <c r="AB20" s="242">
        <f ca="1">+'Individual - 30 Year Projection'!AC87</f>
        <v>0</v>
      </c>
      <c r="AC20" s="242">
        <f ca="1">+'Individual - 30 Year Projection'!AD87</f>
        <v>0</v>
      </c>
      <c r="AD20" s="242">
        <f ca="1">+'Individual - 30 Year Projection'!AE87</f>
        <v>0</v>
      </c>
      <c r="AE20" s="242">
        <f ca="1">+'Individual - 30 Year Projection'!AF87</f>
        <v>0</v>
      </c>
      <c r="AF20" s="242">
        <f ca="1">+'Individual - 30 Year Projection'!AG87</f>
        <v>0</v>
      </c>
      <c r="AG20" s="76"/>
    </row>
    <row r="21" spans="1:33" s="9" customFormat="1" ht="15" x14ac:dyDescent="0.3">
      <c r="A21" s="76"/>
      <c r="B21" s="170" t="s">
        <v>195</v>
      </c>
      <c r="C21" s="133">
        <f>+'Individual - 30 Year Projection'!D93</f>
        <v>0</v>
      </c>
      <c r="D21" s="133">
        <f>+'Individual - 30 Year Projection'!E93</f>
        <v>0</v>
      </c>
      <c r="E21" s="133">
        <f>+'Individual - 30 Year Projection'!F93</f>
        <v>0</v>
      </c>
      <c r="F21" s="133">
        <f>+'Individual - 30 Year Projection'!G93</f>
        <v>0</v>
      </c>
      <c r="G21" s="133">
        <f>+'Individual - 30 Year Projection'!H93</f>
        <v>0</v>
      </c>
      <c r="H21" s="133">
        <f>+'Individual - 30 Year Projection'!I93</f>
        <v>0</v>
      </c>
      <c r="I21" s="133">
        <f>+'Individual - 30 Year Projection'!J93</f>
        <v>0</v>
      </c>
      <c r="J21" s="133">
        <f>+'Individual - 30 Year Projection'!K93</f>
        <v>0</v>
      </c>
      <c r="K21" s="133">
        <f>+'Individual - 30 Year Projection'!L93</f>
        <v>0</v>
      </c>
      <c r="L21" s="133">
        <f>+'Individual - 30 Year Projection'!M93</f>
        <v>0</v>
      </c>
      <c r="M21" s="133">
        <f>+'Individual - 30 Year Projection'!N93</f>
        <v>0</v>
      </c>
      <c r="N21" s="133">
        <f>+'Individual - 30 Year Projection'!O93</f>
        <v>0</v>
      </c>
      <c r="O21" s="133">
        <f>+'Individual - 30 Year Projection'!P93</f>
        <v>0</v>
      </c>
      <c r="P21" s="133">
        <f>+'Individual - 30 Year Projection'!Q93</f>
        <v>0</v>
      </c>
      <c r="Q21" s="133">
        <f>+'Individual - 30 Year Projection'!R93</f>
        <v>0</v>
      </c>
      <c r="R21" s="133">
        <f>+'Individual - 30 Year Projection'!S93</f>
        <v>0</v>
      </c>
      <c r="S21" s="242">
        <f>+'Individual - 30 Year Projection'!T93</f>
        <v>0</v>
      </c>
      <c r="T21" s="242">
        <f>+'Individual - 30 Year Projection'!U93</f>
        <v>0</v>
      </c>
      <c r="U21" s="242">
        <f>+'Individual - 30 Year Projection'!V93</f>
        <v>0</v>
      </c>
      <c r="V21" s="242">
        <f>+'Individual - 30 Year Projection'!W93</f>
        <v>0</v>
      </c>
      <c r="W21" s="242">
        <f>+'Individual - 30 Year Projection'!X93</f>
        <v>0</v>
      </c>
      <c r="X21" s="242">
        <f>+'Individual - 30 Year Projection'!Y93</f>
        <v>0</v>
      </c>
      <c r="Y21" s="242">
        <f>+'Individual - 30 Year Projection'!Z93</f>
        <v>0</v>
      </c>
      <c r="Z21" s="242">
        <f>+'Individual - 30 Year Projection'!AA93</f>
        <v>0</v>
      </c>
      <c r="AA21" s="242">
        <f>+'Individual - 30 Year Projection'!AB93</f>
        <v>0</v>
      </c>
      <c r="AB21" s="242">
        <f>+'Individual - 30 Year Projection'!AC93</f>
        <v>0</v>
      </c>
      <c r="AC21" s="242">
        <f>+'Individual - 30 Year Projection'!AD93</f>
        <v>0</v>
      </c>
      <c r="AD21" s="242">
        <f>+'Individual - 30 Year Projection'!AE93</f>
        <v>0</v>
      </c>
      <c r="AE21" s="242">
        <f>+'Individual - 30 Year Projection'!AF93</f>
        <v>0</v>
      </c>
      <c r="AF21" s="242">
        <f>+'Individual - 30 Year Projection'!AG93</f>
        <v>0</v>
      </c>
      <c r="AG21" s="76"/>
    </row>
    <row r="22" spans="1:33" s="50" customFormat="1" ht="16.2" thickBot="1" x14ac:dyDescent="0.35">
      <c r="A22" s="124"/>
      <c r="B22" s="168" t="s">
        <v>196</v>
      </c>
      <c r="C22" s="134">
        <f t="shared" ref="C22:AF22" ca="1" si="2">SUM(C19:C21)</f>
        <v>0</v>
      </c>
      <c r="D22" s="134">
        <f t="shared" ca="1" si="2"/>
        <v>0</v>
      </c>
      <c r="E22" s="134">
        <f t="shared" ca="1" si="2"/>
        <v>0</v>
      </c>
      <c r="F22" s="134">
        <f t="shared" ca="1" si="2"/>
        <v>0</v>
      </c>
      <c r="G22" s="134">
        <f t="shared" ca="1" si="2"/>
        <v>0</v>
      </c>
      <c r="H22" s="134">
        <f t="shared" ca="1" si="2"/>
        <v>0</v>
      </c>
      <c r="I22" s="134">
        <f t="shared" ca="1" si="2"/>
        <v>0</v>
      </c>
      <c r="J22" s="134">
        <f t="shared" ca="1" si="2"/>
        <v>0</v>
      </c>
      <c r="K22" s="134">
        <f t="shared" ca="1" si="2"/>
        <v>0</v>
      </c>
      <c r="L22" s="134">
        <f t="shared" ca="1" si="2"/>
        <v>0</v>
      </c>
      <c r="M22" s="134">
        <f t="shared" ca="1" si="2"/>
        <v>0</v>
      </c>
      <c r="N22" s="134">
        <f t="shared" ca="1" si="2"/>
        <v>0</v>
      </c>
      <c r="O22" s="134">
        <f t="shared" ca="1" si="2"/>
        <v>0</v>
      </c>
      <c r="P22" s="134">
        <f t="shared" ca="1" si="2"/>
        <v>0</v>
      </c>
      <c r="Q22" s="134">
        <f t="shared" ca="1" si="2"/>
        <v>0</v>
      </c>
      <c r="R22" s="134">
        <f t="shared" ca="1" si="2"/>
        <v>0</v>
      </c>
      <c r="S22" s="243">
        <f t="shared" ca="1" si="2"/>
        <v>0</v>
      </c>
      <c r="T22" s="243">
        <f t="shared" ca="1" si="2"/>
        <v>0</v>
      </c>
      <c r="U22" s="243">
        <f t="shared" ca="1" si="2"/>
        <v>0</v>
      </c>
      <c r="V22" s="243">
        <f t="shared" ca="1" si="2"/>
        <v>0</v>
      </c>
      <c r="W22" s="243">
        <f t="shared" ca="1" si="2"/>
        <v>0</v>
      </c>
      <c r="X22" s="243">
        <f t="shared" ca="1" si="2"/>
        <v>0</v>
      </c>
      <c r="Y22" s="243">
        <f t="shared" ca="1" si="2"/>
        <v>0</v>
      </c>
      <c r="Z22" s="243">
        <f t="shared" ca="1" si="2"/>
        <v>0</v>
      </c>
      <c r="AA22" s="243">
        <f t="shared" ca="1" si="2"/>
        <v>0</v>
      </c>
      <c r="AB22" s="243">
        <f t="shared" ca="1" si="2"/>
        <v>0</v>
      </c>
      <c r="AC22" s="243">
        <f t="shared" ca="1" si="2"/>
        <v>0</v>
      </c>
      <c r="AD22" s="243">
        <f t="shared" ca="1" si="2"/>
        <v>0</v>
      </c>
      <c r="AE22" s="243">
        <f t="shared" ca="1" si="2"/>
        <v>0</v>
      </c>
      <c r="AF22" s="243">
        <f t="shared" ca="1" si="2"/>
        <v>0</v>
      </c>
      <c r="AG22" s="124"/>
    </row>
    <row r="23" spans="1:33" s="9" customFormat="1" ht="15" thickTop="1" x14ac:dyDescent="0.3">
      <c r="A23" s="76"/>
      <c r="B23" s="76"/>
      <c r="C23" s="12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row>
    <row r="24" spans="1:33" s="9" customFormat="1" x14ac:dyDescent="0.3">
      <c r="C24" s="56"/>
    </row>
    <row r="25" spans="1:33" s="9" customFormat="1" x14ac:dyDescent="0.3">
      <c r="C25" s="56"/>
    </row>
    <row r="26" spans="1:33" s="9" customFormat="1" x14ac:dyDescent="0.3">
      <c r="C26" s="56"/>
    </row>
    <row r="27" spans="1:33" s="9" customFormat="1" x14ac:dyDescent="0.3">
      <c r="C27" s="56"/>
    </row>
    <row r="28" spans="1:33" s="9" customFormat="1" x14ac:dyDescent="0.3">
      <c r="C28" s="56"/>
    </row>
    <row r="29" spans="1:33" s="9" customFormat="1" x14ac:dyDescent="0.3">
      <c r="C29" s="56"/>
    </row>
    <row r="30" spans="1:33" s="9" customFormat="1" x14ac:dyDescent="0.3">
      <c r="C30" s="56"/>
    </row>
    <row r="31" spans="1:33" s="9" customFormat="1" x14ac:dyDescent="0.3">
      <c r="C31" s="56"/>
    </row>
    <row r="32" spans="1:33" s="9" customFormat="1" x14ac:dyDescent="0.3">
      <c r="C32" s="56"/>
    </row>
    <row r="33" spans="3:3" s="9" customFormat="1" x14ac:dyDescent="0.3">
      <c r="C33" s="56"/>
    </row>
    <row r="34" spans="3:3" s="9" customFormat="1" x14ac:dyDescent="0.3">
      <c r="C34" s="56"/>
    </row>
    <row r="35" spans="3:3" s="9" customFormat="1" x14ac:dyDescent="0.3">
      <c r="C35" s="56"/>
    </row>
    <row r="36" spans="3:3" s="9" customFormat="1" x14ac:dyDescent="0.3">
      <c r="C36" s="56"/>
    </row>
    <row r="37" spans="3:3" s="9" customFormat="1" x14ac:dyDescent="0.3">
      <c r="C37" s="56"/>
    </row>
    <row r="38" spans="3:3" s="9" customFormat="1" x14ac:dyDescent="0.3">
      <c r="C38" s="56"/>
    </row>
    <row r="39" spans="3:3" s="9" customFormat="1" x14ac:dyDescent="0.3">
      <c r="C39" s="56"/>
    </row>
    <row r="40" spans="3:3" s="9" customFormat="1" x14ac:dyDescent="0.3">
      <c r="C40" s="56"/>
    </row>
    <row r="41" spans="3:3" s="9" customFormat="1" x14ac:dyDescent="0.3">
      <c r="C41" s="56"/>
    </row>
    <row r="42" spans="3:3" s="9" customFormat="1" x14ac:dyDescent="0.3">
      <c r="C42" s="56"/>
    </row>
    <row r="43" spans="3:3" s="9" customFormat="1" x14ac:dyDescent="0.3">
      <c r="C43" s="56"/>
    </row>
    <row r="44" spans="3:3" s="9" customFormat="1" x14ac:dyDescent="0.3">
      <c r="C44" s="56"/>
    </row>
    <row r="45" spans="3:3" s="9" customFormat="1" x14ac:dyDescent="0.3">
      <c r="C45" s="56"/>
    </row>
    <row r="46" spans="3:3" s="9" customFormat="1" x14ac:dyDescent="0.3">
      <c r="C46" s="56"/>
    </row>
    <row r="47" spans="3:3" s="9" customFormat="1" x14ac:dyDescent="0.3">
      <c r="C47" s="56"/>
    </row>
    <row r="48" spans="3:3" s="9" customFormat="1" x14ac:dyDescent="0.3">
      <c r="C48" s="56"/>
    </row>
    <row r="49" spans="3:3" s="9" customFormat="1" x14ac:dyDescent="0.3">
      <c r="C49" s="56"/>
    </row>
    <row r="50" spans="3:3" s="9" customFormat="1" x14ac:dyDescent="0.3">
      <c r="C50" s="56"/>
    </row>
    <row r="51" spans="3:3" s="9" customFormat="1" x14ac:dyDescent="0.3">
      <c r="C51" s="56"/>
    </row>
    <row r="52" spans="3:3" s="9" customFormat="1" x14ac:dyDescent="0.3">
      <c r="C52" s="56"/>
    </row>
    <row r="53" spans="3:3" s="9" customFormat="1" x14ac:dyDescent="0.3">
      <c r="C53" s="56"/>
    </row>
    <row r="54" spans="3:3" s="9" customFormat="1" x14ac:dyDescent="0.3">
      <c r="C54" s="56"/>
    </row>
    <row r="55" spans="3:3" s="9" customFormat="1" x14ac:dyDescent="0.3">
      <c r="C55" s="56"/>
    </row>
    <row r="56" spans="3:3" s="9" customFormat="1" x14ac:dyDescent="0.3">
      <c r="C56" s="56"/>
    </row>
    <row r="57" spans="3:3" s="9" customFormat="1" x14ac:dyDescent="0.3">
      <c r="C57" s="56"/>
    </row>
    <row r="58" spans="3:3" s="9" customFormat="1" x14ac:dyDescent="0.3">
      <c r="C58" s="56"/>
    </row>
    <row r="59" spans="3:3" s="9" customFormat="1" x14ac:dyDescent="0.3">
      <c r="C59" s="56"/>
    </row>
    <row r="60" spans="3:3" s="9" customFormat="1" x14ac:dyDescent="0.3">
      <c r="C60" s="56"/>
    </row>
    <row r="61" spans="3:3" s="9" customFormat="1" x14ac:dyDescent="0.3">
      <c r="C61" s="56"/>
    </row>
    <row r="62" spans="3:3" s="9" customFormat="1" x14ac:dyDescent="0.3">
      <c r="C62" s="56"/>
    </row>
    <row r="63" spans="3:3" s="9" customFormat="1" x14ac:dyDescent="0.3">
      <c r="C63" s="56"/>
    </row>
    <row r="64" spans="3:3" s="9" customFormat="1" x14ac:dyDescent="0.3">
      <c r="C64" s="56"/>
    </row>
    <row r="65" spans="3:3" s="9" customFormat="1" x14ac:dyDescent="0.3">
      <c r="C65" s="56"/>
    </row>
    <row r="66" spans="3:3" s="9" customFormat="1" x14ac:dyDescent="0.3">
      <c r="C66" s="56"/>
    </row>
    <row r="67" spans="3:3" s="9" customFormat="1" x14ac:dyDescent="0.3">
      <c r="C67" s="56"/>
    </row>
    <row r="68" spans="3:3" s="9" customFormat="1" x14ac:dyDescent="0.3">
      <c r="C68" s="56"/>
    </row>
    <row r="69" spans="3:3" s="9" customFormat="1" x14ac:dyDescent="0.3">
      <c r="C69" s="56"/>
    </row>
    <row r="70" spans="3:3" s="9" customFormat="1" x14ac:dyDescent="0.3">
      <c r="C70" s="56"/>
    </row>
    <row r="71" spans="3:3" s="9" customFormat="1" x14ac:dyDescent="0.3">
      <c r="C71" s="56"/>
    </row>
    <row r="72" spans="3:3" s="9" customFormat="1" x14ac:dyDescent="0.3">
      <c r="C72" s="56"/>
    </row>
    <row r="73" spans="3:3" s="9" customFormat="1" x14ac:dyDescent="0.3">
      <c r="C73" s="56"/>
    </row>
    <row r="74" spans="3:3" s="9" customFormat="1" x14ac:dyDescent="0.3">
      <c r="C74" s="56"/>
    </row>
    <row r="75" spans="3:3" s="9" customFormat="1" x14ac:dyDescent="0.3">
      <c r="C75" s="56"/>
    </row>
    <row r="76" spans="3:3" s="9" customFormat="1" x14ac:dyDescent="0.3">
      <c r="C76" s="56"/>
    </row>
    <row r="77" spans="3:3" s="9" customFormat="1" x14ac:dyDescent="0.3">
      <c r="C77" s="56"/>
    </row>
    <row r="78" spans="3:3" s="9" customFormat="1" x14ac:dyDescent="0.3">
      <c r="C78" s="56"/>
    </row>
    <row r="79" spans="3:3" s="9" customFormat="1" x14ac:dyDescent="0.3">
      <c r="C79" s="56"/>
    </row>
    <row r="80" spans="3:3" s="9" customFormat="1" x14ac:dyDescent="0.3">
      <c r="C80" s="56"/>
    </row>
    <row r="81" spans="3:3" s="9" customFormat="1" x14ac:dyDescent="0.3">
      <c r="C81" s="56"/>
    </row>
    <row r="82" spans="3:3" s="9" customFormat="1" x14ac:dyDescent="0.3">
      <c r="C82" s="56"/>
    </row>
    <row r="83" spans="3:3" s="9" customFormat="1" x14ac:dyDescent="0.3">
      <c r="C83" s="56"/>
    </row>
    <row r="84" spans="3:3" s="9" customFormat="1" x14ac:dyDescent="0.3">
      <c r="C84" s="56"/>
    </row>
    <row r="85" spans="3:3" s="9" customFormat="1" x14ac:dyDescent="0.3">
      <c r="C85" s="56"/>
    </row>
    <row r="86" spans="3:3" s="9" customFormat="1" x14ac:dyDescent="0.3">
      <c r="C86" s="56"/>
    </row>
    <row r="87" spans="3:3" s="9" customFormat="1" x14ac:dyDescent="0.3">
      <c r="C87" s="56"/>
    </row>
    <row r="88" spans="3:3" s="9" customFormat="1" x14ac:dyDescent="0.3">
      <c r="C88" s="56"/>
    </row>
    <row r="89" spans="3:3" s="9" customFormat="1" x14ac:dyDescent="0.3">
      <c r="C89" s="56"/>
    </row>
    <row r="90" spans="3:3" s="9" customFormat="1" x14ac:dyDescent="0.3">
      <c r="C90" s="56"/>
    </row>
    <row r="91" spans="3:3" s="9" customFormat="1" x14ac:dyDescent="0.3">
      <c r="C91" s="56"/>
    </row>
    <row r="92" spans="3:3" s="9" customFormat="1" x14ac:dyDescent="0.3">
      <c r="C92" s="56"/>
    </row>
    <row r="93" spans="3:3" s="9" customFormat="1" x14ac:dyDescent="0.3">
      <c r="C93" s="56"/>
    </row>
    <row r="94" spans="3:3" s="9" customFormat="1" x14ac:dyDescent="0.3">
      <c r="C94" s="56"/>
    </row>
    <row r="95" spans="3:3" s="9" customFormat="1" x14ac:dyDescent="0.3">
      <c r="C95" s="56"/>
    </row>
    <row r="96" spans="3:3" s="9" customFormat="1" x14ac:dyDescent="0.3">
      <c r="C96" s="56"/>
    </row>
    <row r="97" spans="3:3" s="9" customFormat="1" x14ac:dyDescent="0.3">
      <c r="C97" s="56"/>
    </row>
    <row r="98" spans="3:3" s="9" customFormat="1" x14ac:dyDescent="0.3">
      <c r="C98" s="56"/>
    </row>
    <row r="99" spans="3:3" s="9" customFormat="1" x14ac:dyDescent="0.3">
      <c r="C99" s="56"/>
    </row>
    <row r="100" spans="3:3" s="9" customFormat="1" x14ac:dyDescent="0.3">
      <c r="C100" s="56"/>
    </row>
    <row r="101" spans="3:3" s="9" customFormat="1" x14ac:dyDescent="0.3">
      <c r="C101" s="56"/>
    </row>
    <row r="102" spans="3:3" s="9" customFormat="1" x14ac:dyDescent="0.3">
      <c r="C102" s="56"/>
    </row>
    <row r="103" spans="3:3" s="9" customFormat="1" x14ac:dyDescent="0.3">
      <c r="C103" s="56"/>
    </row>
    <row r="104" spans="3:3" s="9" customFormat="1" x14ac:dyDescent="0.3">
      <c r="C104" s="56"/>
    </row>
    <row r="105" spans="3:3" s="9" customFormat="1" x14ac:dyDescent="0.3">
      <c r="C105" s="56"/>
    </row>
    <row r="106" spans="3:3" s="9" customFormat="1" x14ac:dyDescent="0.3">
      <c r="C106" s="56"/>
    </row>
    <row r="107" spans="3:3" s="9" customFormat="1" x14ac:dyDescent="0.3">
      <c r="C107" s="56"/>
    </row>
    <row r="108" spans="3:3" s="9" customFormat="1" x14ac:dyDescent="0.3">
      <c r="C108" s="56"/>
    </row>
    <row r="109" spans="3:3" s="9" customFormat="1" x14ac:dyDescent="0.3">
      <c r="C109" s="56"/>
    </row>
    <row r="110" spans="3:3" s="9" customFormat="1" x14ac:dyDescent="0.3">
      <c r="C110" s="56"/>
    </row>
    <row r="111" spans="3:3" s="9" customFormat="1" x14ac:dyDescent="0.3">
      <c r="C111" s="56"/>
    </row>
    <row r="112" spans="3:3" s="9" customFormat="1" x14ac:dyDescent="0.3">
      <c r="C112" s="56"/>
    </row>
    <row r="113" spans="3:3" s="9" customFormat="1" x14ac:dyDescent="0.3">
      <c r="C113" s="56"/>
    </row>
    <row r="114" spans="3:3" s="9" customFormat="1" x14ac:dyDescent="0.3">
      <c r="C114" s="56"/>
    </row>
    <row r="115" spans="3:3" s="9" customFormat="1" x14ac:dyDescent="0.3">
      <c r="C115" s="56"/>
    </row>
    <row r="116" spans="3:3" s="9" customFormat="1" x14ac:dyDescent="0.3">
      <c r="C116" s="56"/>
    </row>
    <row r="117" spans="3:3" s="9" customFormat="1" x14ac:dyDescent="0.3">
      <c r="C117" s="56"/>
    </row>
    <row r="118" spans="3:3" s="9" customFormat="1" x14ac:dyDescent="0.3">
      <c r="C118" s="56"/>
    </row>
    <row r="119" spans="3:3" s="9" customFormat="1" x14ac:dyDescent="0.3">
      <c r="C119" s="56"/>
    </row>
    <row r="120" spans="3:3" s="9" customFormat="1" x14ac:dyDescent="0.3">
      <c r="C120" s="56"/>
    </row>
    <row r="121" spans="3:3" s="9" customFormat="1" x14ac:dyDescent="0.3">
      <c r="C121" s="56"/>
    </row>
    <row r="122" spans="3:3" s="9" customFormat="1" x14ac:dyDescent="0.3">
      <c r="C122" s="56"/>
    </row>
    <row r="123" spans="3:3" s="9" customFormat="1" x14ac:dyDescent="0.3">
      <c r="C123" s="56"/>
    </row>
    <row r="124" spans="3:3" s="9" customFormat="1" x14ac:dyDescent="0.3">
      <c r="C124" s="56"/>
    </row>
    <row r="125" spans="3:3" s="9" customFormat="1" x14ac:dyDescent="0.3">
      <c r="C125" s="56"/>
    </row>
    <row r="126" spans="3:3" s="9" customFormat="1" x14ac:dyDescent="0.3">
      <c r="C126" s="56"/>
    </row>
    <row r="127" spans="3:3" s="9" customFormat="1" x14ac:dyDescent="0.3">
      <c r="C127" s="56"/>
    </row>
    <row r="128" spans="3:3" s="9" customFormat="1" x14ac:dyDescent="0.3">
      <c r="C128" s="56"/>
    </row>
    <row r="129" spans="3:3" s="9" customFormat="1" x14ac:dyDescent="0.3">
      <c r="C129" s="56"/>
    </row>
    <row r="130" spans="3:3" s="9" customFormat="1" x14ac:dyDescent="0.3">
      <c r="C130" s="56"/>
    </row>
    <row r="131" spans="3:3" s="9" customFormat="1" x14ac:dyDescent="0.3">
      <c r="C131" s="56"/>
    </row>
    <row r="132" spans="3:3" s="9" customFormat="1" x14ac:dyDescent="0.3">
      <c r="C132" s="56"/>
    </row>
    <row r="133" spans="3:3" s="9" customFormat="1" x14ac:dyDescent="0.3">
      <c r="C133" s="56"/>
    </row>
    <row r="134" spans="3:3" s="9" customFormat="1" x14ac:dyDescent="0.3">
      <c r="C134" s="56"/>
    </row>
    <row r="135" spans="3:3" s="9" customFormat="1" x14ac:dyDescent="0.3">
      <c r="C135" s="56"/>
    </row>
    <row r="136" spans="3:3" s="9" customFormat="1" x14ac:dyDescent="0.3">
      <c r="C136" s="56"/>
    </row>
    <row r="137" spans="3:3" s="9" customFormat="1" x14ac:dyDescent="0.3">
      <c r="C137" s="56"/>
    </row>
    <row r="138" spans="3:3" s="9" customFormat="1" x14ac:dyDescent="0.3">
      <c r="C138" s="56"/>
    </row>
    <row r="139" spans="3:3" s="9" customFormat="1" x14ac:dyDescent="0.3">
      <c r="C139" s="56"/>
    </row>
    <row r="140" spans="3:3" s="9" customFormat="1" x14ac:dyDescent="0.3">
      <c r="C140" s="56"/>
    </row>
    <row r="141" spans="3:3" s="9" customFormat="1" x14ac:dyDescent="0.3">
      <c r="C141" s="56"/>
    </row>
    <row r="142" spans="3:3" s="9" customFormat="1" x14ac:dyDescent="0.3">
      <c r="C142" s="56"/>
    </row>
    <row r="143" spans="3:3" s="9" customFormat="1" x14ac:dyDescent="0.3">
      <c r="C143" s="56"/>
    </row>
    <row r="144" spans="3:3" s="9" customFormat="1" x14ac:dyDescent="0.3">
      <c r="C144" s="56"/>
    </row>
    <row r="145" spans="3:3" s="9" customFormat="1" x14ac:dyDescent="0.3">
      <c r="C145" s="56"/>
    </row>
    <row r="146" spans="3:3" s="9" customFormat="1" x14ac:dyDescent="0.3">
      <c r="C146" s="56"/>
    </row>
    <row r="147" spans="3:3" s="9" customFormat="1" x14ac:dyDescent="0.3">
      <c r="C147" s="56"/>
    </row>
    <row r="148" spans="3:3" s="9" customFormat="1" x14ac:dyDescent="0.3">
      <c r="C148" s="56"/>
    </row>
    <row r="149" spans="3:3" s="9" customFormat="1" x14ac:dyDescent="0.3">
      <c r="C149" s="56"/>
    </row>
    <row r="150" spans="3:3" s="9" customFormat="1" x14ac:dyDescent="0.3">
      <c r="C150" s="56"/>
    </row>
    <row r="151" spans="3:3" s="9" customFormat="1" x14ac:dyDescent="0.3">
      <c r="C151" s="56"/>
    </row>
    <row r="152" spans="3:3" s="9" customFormat="1" x14ac:dyDescent="0.3">
      <c r="C152" s="56"/>
    </row>
    <row r="153" spans="3:3" s="9" customFormat="1" x14ac:dyDescent="0.3">
      <c r="C153" s="56"/>
    </row>
    <row r="154" spans="3:3" s="9" customFormat="1" x14ac:dyDescent="0.3">
      <c r="C154" s="56"/>
    </row>
    <row r="155" spans="3:3" s="9" customFormat="1" x14ac:dyDescent="0.3">
      <c r="C155" s="56"/>
    </row>
    <row r="156" spans="3:3" s="9" customFormat="1" x14ac:dyDescent="0.3">
      <c r="C156" s="56"/>
    </row>
    <row r="157" spans="3:3" s="9" customFormat="1" x14ac:dyDescent="0.3">
      <c r="C157" s="56"/>
    </row>
    <row r="158" spans="3:3" s="9" customFormat="1" x14ac:dyDescent="0.3">
      <c r="C158" s="56"/>
    </row>
    <row r="159" spans="3:3" s="9" customFormat="1" x14ac:dyDescent="0.3">
      <c r="C159" s="56"/>
    </row>
    <row r="160" spans="3:3" s="9" customFormat="1" x14ac:dyDescent="0.3">
      <c r="C160" s="56"/>
    </row>
    <row r="161" spans="3:3" s="9" customFormat="1" x14ac:dyDescent="0.3">
      <c r="C161" s="56"/>
    </row>
    <row r="162" spans="3:3" s="9" customFormat="1" x14ac:dyDescent="0.3">
      <c r="C162" s="56"/>
    </row>
    <row r="163" spans="3:3" s="9" customFormat="1" x14ac:dyDescent="0.3">
      <c r="C163" s="56"/>
    </row>
    <row r="164" spans="3:3" s="9" customFormat="1" x14ac:dyDescent="0.3">
      <c r="C164" s="56"/>
    </row>
    <row r="165" spans="3:3" s="9" customFormat="1" x14ac:dyDescent="0.3">
      <c r="C165" s="56"/>
    </row>
    <row r="166" spans="3:3" s="9" customFormat="1" x14ac:dyDescent="0.3">
      <c r="C166" s="56"/>
    </row>
    <row r="167" spans="3:3" s="9" customFormat="1" x14ac:dyDescent="0.3">
      <c r="C167" s="56"/>
    </row>
    <row r="168" spans="3:3" s="9" customFormat="1" x14ac:dyDescent="0.3">
      <c r="C168" s="56"/>
    </row>
    <row r="169" spans="3:3" s="9" customFormat="1" x14ac:dyDescent="0.3">
      <c r="C169" s="56"/>
    </row>
    <row r="170" spans="3:3" s="9" customFormat="1" x14ac:dyDescent="0.3">
      <c r="C170" s="56"/>
    </row>
    <row r="171" spans="3:3" s="9" customFormat="1" x14ac:dyDescent="0.3">
      <c r="C171" s="56"/>
    </row>
    <row r="172" spans="3:3" s="9" customFormat="1" x14ac:dyDescent="0.3">
      <c r="C172" s="56"/>
    </row>
    <row r="173" spans="3:3" s="9" customFormat="1" x14ac:dyDescent="0.3">
      <c r="C173" s="56"/>
    </row>
    <row r="174" spans="3:3" s="9" customFormat="1" x14ac:dyDescent="0.3">
      <c r="C174" s="56"/>
    </row>
    <row r="175" spans="3:3" s="9" customFormat="1" x14ac:dyDescent="0.3">
      <c r="C175" s="56"/>
    </row>
    <row r="176" spans="3:3" s="9" customFormat="1" x14ac:dyDescent="0.3">
      <c r="C176" s="56"/>
    </row>
    <row r="177" spans="3:3" s="9" customFormat="1" x14ac:dyDescent="0.3">
      <c r="C177" s="56"/>
    </row>
    <row r="178" spans="3:3" s="9" customFormat="1" x14ac:dyDescent="0.3">
      <c r="C178" s="56"/>
    </row>
    <row r="179" spans="3:3" s="9" customFormat="1" x14ac:dyDescent="0.3">
      <c r="C179" s="56"/>
    </row>
    <row r="180" spans="3:3" s="9" customFormat="1" x14ac:dyDescent="0.3">
      <c r="C180" s="56"/>
    </row>
    <row r="181" spans="3:3" s="9" customFormat="1" x14ac:dyDescent="0.3">
      <c r="C181" s="56"/>
    </row>
    <row r="182" spans="3:3" s="9" customFormat="1" x14ac:dyDescent="0.3">
      <c r="C182" s="56"/>
    </row>
    <row r="183" spans="3:3" s="9" customFormat="1" x14ac:dyDescent="0.3">
      <c r="C183" s="56"/>
    </row>
    <row r="184" spans="3:3" s="9" customFormat="1" x14ac:dyDescent="0.3">
      <c r="C184" s="56"/>
    </row>
    <row r="185" spans="3:3" s="9" customFormat="1" x14ac:dyDescent="0.3">
      <c r="C185" s="56"/>
    </row>
    <row r="186" spans="3:3" s="9" customFormat="1" x14ac:dyDescent="0.3">
      <c r="C186" s="56"/>
    </row>
    <row r="187" spans="3:3" s="9" customFormat="1" x14ac:dyDescent="0.3">
      <c r="C187" s="56"/>
    </row>
    <row r="188" spans="3:3" s="9" customFormat="1" x14ac:dyDescent="0.3">
      <c r="C188" s="56"/>
    </row>
    <row r="189" spans="3:3" s="9" customFormat="1" x14ac:dyDescent="0.3">
      <c r="C189" s="56"/>
    </row>
    <row r="190" spans="3:3" s="9" customFormat="1" x14ac:dyDescent="0.3">
      <c r="C190" s="56"/>
    </row>
    <row r="191" spans="3:3" s="9" customFormat="1" x14ac:dyDescent="0.3">
      <c r="C191" s="56"/>
    </row>
    <row r="192" spans="3:3" s="9" customFormat="1" x14ac:dyDescent="0.3">
      <c r="C192" s="56"/>
    </row>
    <row r="193" spans="3:3" s="9" customFormat="1" x14ac:dyDescent="0.3">
      <c r="C193" s="56"/>
    </row>
    <row r="194" spans="3:3" s="9" customFormat="1" x14ac:dyDescent="0.3">
      <c r="C194" s="56"/>
    </row>
    <row r="195" spans="3:3" s="9" customFormat="1" x14ac:dyDescent="0.3">
      <c r="C195" s="56"/>
    </row>
    <row r="196" spans="3:3" s="9" customFormat="1" x14ac:dyDescent="0.3">
      <c r="C196" s="56"/>
    </row>
    <row r="197" spans="3:3" s="9" customFormat="1" x14ac:dyDescent="0.3">
      <c r="C197" s="56"/>
    </row>
    <row r="198" spans="3:3" s="9" customFormat="1" x14ac:dyDescent="0.3">
      <c r="C198" s="56"/>
    </row>
    <row r="199" spans="3:3" s="9" customFormat="1" x14ac:dyDescent="0.3">
      <c r="C199" s="56"/>
    </row>
    <row r="200" spans="3:3" s="9" customFormat="1" x14ac:dyDescent="0.3">
      <c r="C200" s="56"/>
    </row>
    <row r="201" spans="3:3" s="9" customFormat="1" x14ac:dyDescent="0.3">
      <c r="C201" s="56"/>
    </row>
    <row r="202" spans="3:3" s="9" customFormat="1" x14ac:dyDescent="0.3">
      <c r="C202" s="56"/>
    </row>
    <row r="203" spans="3:3" s="9" customFormat="1" x14ac:dyDescent="0.3">
      <c r="C203" s="56"/>
    </row>
    <row r="204" spans="3:3" s="9" customFormat="1" x14ac:dyDescent="0.3">
      <c r="C204" s="56"/>
    </row>
    <row r="205" spans="3:3" s="9" customFormat="1" x14ac:dyDescent="0.3">
      <c r="C205" s="56"/>
    </row>
    <row r="206" spans="3:3" s="9" customFormat="1" x14ac:dyDescent="0.3">
      <c r="C206" s="56"/>
    </row>
    <row r="207" spans="3:3" s="9" customFormat="1" x14ac:dyDescent="0.3">
      <c r="C207" s="56"/>
    </row>
    <row r="208" spans="3:3" s="9" customFormat="1" x14ac:dyDescent="0.3">
      <c r="C208" s="56"/>
    </row>
    <row r="209" spans="3:3" s="9" customFormat="1" x14ac:dyDescent="0.3">
      <c r="C209" s="56"/>
    </row>
    <row r="210" spans="3:3" s="9" customFormat="1" x14ac:dyDescent="0.3">
      <c r="C210" s="56"/>
    </row>
    <row r="211" spans="3:3" s="9" customFormat="1" x14ac:dyDescent="0.3">
      <c r="C211" s="56"/>
    </row>
    <row r="212" spans="3:3" s="9" customFormat="1" x14ac:dyDescent="0.3">
      <c r="C212" s="56"/>
    </row>
    <row r="213" spans="3:3" s="9" customFormat="1" x14ac:dyDescent="0.3">
      <c r="C213" s="56"/>
    </row>
    <row r="214" spans="3:3" s="9" customFormat="1" x14ac:dyDescent="0.3">
      <c r="C214" s="56"/>
    </row>
    <row r="215" spans="3:3" s="9" customFormat="1" x14ac:dyDescent="0.3">
      <c r="C215" s="56"/>
    </row>
    <row r="216" spans="3:3" s="9" customFormat="1" x14ac:dyDescent="0.3">
      <c r="C216" s="56"/>
    </row>
    <row r="217" spans="3:3" s="9" customFormat="1" x14ac:dyDescent="0.3">
      <c r="C217" s="56"/>
    </row>
    <row r="218" spans="3:3" s="9" customFormat="1" x14ac:dyDescent="0.3">
      <c r="C218" s="56"/>
    </row>
    <row r="219" spans="3:3" s="9" customFormat="1" x14ac:dyDescent="0.3">
      <c r="C219" s="56"/>
    </row>
    <row r="220" spans="3:3" s="9" customFormat="1" x14ac:dyDescent="0.3">
      <c r="C220" s="56"/>
    </row>
    <row r="221" spans="3:3" s="9" customFormat="1" x14ac:dyDescent="0.3">
      <c r="C221" s="56"/>
    </row>
    <row r="222" spans="3:3" s="9" customFormat="1" x14ac:dyDescent="0.3">
      <c r="C222" s="56"/>
    </row>
    <row r="223" spans="3:3" s="9" customFormat="1" x14ac:dyDescent="0.3">
      <c r="C223" s="56"/>
    </row>
    <row r="224" spans="3:3" s="9" customFormat="1" x14ac:dyDescent="0.3">
      <c r="C224" s="56"/>
    </row>
    <row r="225" spans="3:3" s="9" customFormat="1" x14ac:dyDescent="0.3">
      <c r="C225" s="56"/>
    </row>
    <row r="226" spans="3:3" s="9" customFormat="1" x14ac:dyDescent="0.3">
      <c r="C226" s="56"/>
    </row>
    <row r="227" spans="3:3" s="9" customFormat="1" x14ac:dyDescent="0.3">
      <c r="C227" s="56"/>
    </row>
    <row r="228" spans="3:3" s="9" customFormat="1" x14ac:dyDescent="0.3">
      <c r="C228" s="56"/>
    </row>
    <row r="229" spans="3:3" s="9" customFormat="1" x14ac:dyDescent="0.3">
      <c r="C229" s="56"/>
    </row>
    <row r="230" spans="3:3" s="9" customFormat="1" x14ac:dyDescent="0.3">
      <c r="C230" s="56"/>
    </row>
    <row r="231" spans="3:3" s="9" customFormat="1" x14ac:dyDescent="0.3">
      <c r="C231" s="56"/>
    </row>
    <row r="232" spans="3:3" s="9" customFormat="1" x14ac:dyDescent="0.3">
      <c r="C232" s="56"/>
    </row>
    <row r="233" spans="3:3" s="9" customFormat="1" x14ac:dyDescent="0.3">
      <c r="C233" s="56"/>
    </row>
    <row r="234" spans="3:3" s="9" customFormat="1" x14ac:dyDescent="0.3">
      <c r="C234" s="56"/>
    </row>
    <row r="235" spans="3:3" s="9" customFormat="1" x14ac:dyDescent="0.3">
      <c r="C235" s="56"/>
    </row>
    <row r="236" spans="3:3" s="9" customFormat="1" x14ac:dyDescent="0.3">
      <c r="C236" s="56"/>
    </row>
    <row r="237" spans="3:3" s="9" customFormat="1" x14ac:dyDescent="0.3">
      <c r="C237" s="56"/>
    </row>
    <row r="238" spans="3:3" s="9" customFormat="1" x14ac:dyDescent="0.3">
      <c r="C238" s="56"/>
    </row>
    <row r="239" spans="3:3" s="9" customFormat="1" x14ac:dyDescent="0.3">
      <c r="C239" s="56"/>
    </row>
    <row r="240" spans="3:3" s="9" customFormat="1" x14ac:dyDescent="0.3">
      <c r="C240" s="56"/>
    </row>
    <row r="241" spans="3:3" s="9" customFormat="1" x14ac:dyDescent="0.3">
      <c r="C241" s="56"/>
    </row>
    <row r="242" spans="3:3" s="9" customFormat="1" x14ac:dyDescent="0.3">
      <c r="C242" s="56"/>
    </row>
    <row r="243" spans="3:3" s="9" customFormat="1" x14ac:dyDescent="0.3">
      <c r="C243" s="56"/>
    </row>
    <row r="244" spans="3:3" s="9" customFormat="1" x14ac:dyDescent="0.3">
      <c r="C244" s="56"/>
    </row>
    <row r="245" spans="3:3" s="9" customFormat="1" x14ac:dyDescent="0.3">
      <c r="C245" s="56"/>
    </row>
    <row r="246" spans="3:3" s="9" customFormat="1" x14ac:dyDescent="0.3">
      <c r="C246" s="56"/>
    </row>
    <row r="247" spans="3:3" s="9" customFormat="1" x14ac:dyDescent="0.3">
      <c r="C247" s="56"/>
    </row>
    <row r="248" spans="3:3" s="9" customFormat="1" x14ac:dyDescent="0.3">
      <c r="C248" s="56"/>
    </row>
    <row r="249" spans="3:3" s="9" customFormat="1" x14ac:dyDescent="0.3">
      <c r="C249" s="56"/>
    </row>
    <row r="250" spans="3:3" s="9" customFormat="1" x14ac:dyDescent="0.3">
      <c r="C250" s="56"/>
    </row>
    <row r="251" spans="3:3" s="9" customFormat="1" x14ac:dyDescent="0.3">
      <c r="C251" s="56"/>
    </row>
    <row r="252" spans="3:3" s="9" customFormat="1" x14ac:dyDescent="0.3">
      <c r="C252" s="56"/>
    </row>
    <row r="253" spans="3:3" s="9" customFormat="1" x14ac:dyDescent="0.3">
      <c r="C253" s="56"/>
    </row>
    <row r="254" spans="3:3" s="9" customFormat="1" x14ac:dyDescent="0.3">
      <c r="C254" s="56"/>
    </row>
    <row r="255" spans="3:3" s="9" customFormat="1" x14ac:dyDescent="0.3">
      <c r="C255" s="56"/>
    </row>
    <row r="256" spans="3:3" s="9" customFormat="1" x14ac:dyDescent="0.3">
      <c r="C256" s="56"/>
    </row>
    <row r="257" spans="3:3" s="9" customFormat="1" x14ac:dyDescent="0.3">
      <c r="C257" s="56"/>
    </row>
    <row r="258" spans="3:3" s="9" customFormat="1" x14ac:dyDescent="0.3">
      <c r="C258" s="56"/>
    </row>
    <row r="259" spans="3:3" s="9" customFormat="1" x14ac:dyDescent="0.3">
      <c r="C259" s="56"/>
    </row>
    <row r="260" spans="3:3" s="9" customFormat="1" x14ac:dyDescent="0.3">
      <c r="C260" s="56"/>
    </row>
    <row r="261" spans="3:3" s="9" customFormat="1" x14ac:dyDescent="0.3">
      <c r="C261" s="56"/>
    </row>
    <row r="262" spans="3:3" s="9" customFormat="1" x14ac:dyDescent="0.3">
      <c r="C262" s="56"/>
    </row>
    <row r="263" spans="3:3" s="9" customFormat="1" x14ac:dyDescent="0.3">
      <c r="C263" s="56"/>
    </row>
    <row r="264" spans="3:3" s="9" customFormat="1" x14ac:dyDescent="0.3">
      <c r="C264" s="56"/>
    </row>
    <row r="265" spans="3:3" s="9" customFormat="1" x14ac:dyDescent="0.3">
      <c r="C265" s="56"/>
    </row>
    <row r="266" spans="3:3" s="9" customFormat="1" x14ac:dyDescent="0.3">
      <c r="C266" s="56"/>
    </row>
    <row r="267" spans="3:3" s="9" customFormat="1" x14ac:dyDescent="0.3">
      <c r="C267" s="56"/>
    </row>
    <row r="268" spans="3:3" s="9" customFormat="1" x14ac:dyDescent="0.3">
      <c r="C268" s="56"/>
    </row>
    <row r="269" spans="3:3" s="9" customFormat="1" x14ac:dyDescent="0.3">
      <c r="C269" s="56"/>
    </row>
    <row r="270" spans="3:3" s="9" customFormat="1" x14ac:dyDescent="0.3">
      <c r="C270" s="56"/>
    </row>
    <row r="271" spans="3:3" s="9" customFormat="1" x14ac:dyDescent="0.3">
      <c r="C271" s="56"/>
    </row>
    <row r="272" spans="3:3" s="9" customFormat="1" x14ac:dyDescent="0.3">
      <c r="C272" s="56"/>
    </row>
    <row r="273" spans="3:3" s="9" customFormat="1" x14ac:dyDescent="0.3">
      <c r="C273" s="56"/>
    </row>
    <row r="274" spans="3:3" s="9" customFormat="1" x14ac:dyDescent="0.3">
      <c r="C274" s="56"/>
    </row>
    <row r="275" spans="3:3" s="9" customFormat="1" x14ac:dyDescent="0.3">
      <c r="C275" s="56"/>
    </row>
    <row r="276" spans="3:3" s="9" customFormat="1" x14ac:dyDescent="0.3">
      <c r="C276" s="56"/>
    </row>
    <row r="277" spans="3:3" s="9" customFormat="1" x14ac:dyDescent="0.3">
      <c r="C277" s="56"/>
    </row>
    <row r="278" spans="3:3" s="9" customFormat="1" x14ac:dyDescent="0.3">
      <c r="C278" s="56"/>
    </row>
    <row r="279" spans="3:3" s="9" customFormat="1" x14ac:dyDescent="0.3">
      <c r="C279" s="56"/>
    </row>
    <row r="280" spans="3:3" s="9" customFormat="1" x14ac:dyDescent="0.3">
      <c r="C280" s="56"/>
    </row>
    <row r="281" spans="3:3" s="9" customFormat="1" x14ac:dyDescent="0.3">
      <c r="C281" s="56"/>
    </row>
    <row r="282" spans="3:3" s="9" customFormat="1" x14ac:dyDescent="0.3">
      <c r="C282" s="56"/>
    </row>
    <row r="283" spans="3:3" s="9" customFormat="1" x14ac:dyDescent="0.3">
      <c r="C283" s="56"/>
    </row>
    <row r="284" spans="3:3" s="9" customFormat="1" x14ac:dyDescent="0.3">
      <c r="C284" s="56"/>
    </row>
    <row r="285" spans="3:3" s="9" customFormat="1" x14ac:dyDescent="0.3">
      <c r="C285" s="56"/>
    </row>
    <row r="286" spans="3:3" s="9" customFormat="1" x14ac:dyDescent="0.3">
      <c r="C286" s="56"/>
    </row>
    <row r="287" spans="3:3" s="9" customFormat="1" x14ac:dyDescent="0.3">
      <c r="C287" s="56"/>
    </row>
    <row r="288" spans="3:3" s="9" customFormat="1" x14ac:dyDescent="0.3">
      <c r="C288" s="56"/>
    </row>
    <row r="289" spans="3:3" s="9" customFormat="1" x14ac:dyDescent="0.3">
      <c r="C289" s="56"/>
    </row>
    <row r="290" spans="3:3" s="9" customFormat="1" x14ac:dyDescent="0.3">
      <c r="C290" s="56"/>
    </row>
    <row r="291" spans="3:3" s="9" customFormat="1" x14ac:dyDescent="0.3">
      <c r="C291" s="56"/>
    </row>
    <row r="292" spans="3:3" s="9" customFormat="1" x14ac:dyDescent="0.3">
      <c r="C292" s="56"/>
    </row>
    <row r="293" spans="3:3" s="9" customFormat="1" x14ac:dyDescent="0.3">
      <c r="C293" s="56"/>
    </row>
    <row r="294" spans="3:3" s="9" customFormat="1" x14ac:dyDescent="0.3">
      <c r="C294" s="56"/>
    </row>
    <row r="295" spans="3:3" s="9" customFormat="1" x14ac:dyDescent="0.3">
      <c r="C295" s="56"/>
    </row>
    <row r="296" spans="3:3" s="9" customFormat="1" x14ac:dyDescent="0.3">
      <c r="C296" s="56"/>
    </row>
    <row r="297" spans="3:3" s="9" customFormat="1" x14ac:dyDescent="0.3">
      <c r="C297" s="56"/>
    </row>
    <row r="298" spans="3:3" s="9" customFormat="1" x14ac:dyDescent="0.3">
      <c r="C298" s="56"/>
    </row>
    <row r="299" spans="3:3" s="9" customFormat="1" x14ac:dyDescent="0.3">
      <c r="C299" s="56"/>
    </row>
    <row r="300" spans="3:3" s="9" customFormat="1" x14ac:dyDescent="0.3">
      <c r="C300" s="56"/>
    </row>
    <row r="301" spans="3:3" s="9" customFormat="1" x14ac:dyDescent="0.3">
      <c r="C301" s="56"/>
    </row>
    <row r="302" spans="3:3" s="9" customFormat="1" x14ac:dyDescent="0.3">
      <c r="C302" s="56"/>
    </row>
    <row r="303" spans="3:3" s="9" customFormat="1" x14ac:dyDescent="0.3">
      <c r="C303" s="56"/>
    </row>
    <row r="304" spans="3:3" s="9" customFormat="1" x14ac:dyDescent="0.3">
      <c r="C304" s="56"/>
    </row>
    <row r="305" spans="3:3" s="9" customFormat="1" x14ac:dyDescent="0.3">
      <c r="C305" s="56"/>
    </row>
    <row r="306" spans="3:3" s="9" customFormat="1" x14ac:dyDescent="0.3">
      <c r="C306" s="56"/>
    </row>
    <row r="307" spans="3:3" s="9" customFormat="1" x14ac:dyDescent="0.3">
      <c r="C307" s="56"/>
    </row>
    <row r="308" spans="3:3" s="9" customFormat="1" x14ac:dyDescent="0.3">
      <c r="C308" s="56"/>
    </row>
    <row r="309" spans="3:3" s="9" customFormat="1" x14ac:dyDescent="0.3">
      <c r="C309" s="56"/>
    </row>
    <row r="310" spans="3:3" s="9" customFormat="1" x14ac:dyDescent="0.3">
      <c r="C310" s="56"/>
    </row>
    <row r="311" spans="3:3" s="9" customFormat="1" x14ac:dyDescent="0.3">
      <c r="C311" s="56"/>
    </row>
    <row r="312" spans="3:3" s="9" customFormat="1" x14ac:dyDescent="0.3">
      <c r="C312" s="56"/>
    </row>
    <row r="313" spans="3:3" s="9" customFormat="1" x14ac:dyDescent="0.3">
      <c r="C313" s="56"/>
    </row>
    <row r="314" spans="3:3" s="9" customFormat="1" x14ac:dyDescent="0.3">
      <c r="C314" s="56"/>
    </row>
    <row r="315" spans="3:3" s="9" customFormat="1" x14ac:dyDescent="0.3">
      <c r="C315" s="56"/>
    </row>
    <row r="316" spans="3:3" s="9" customFormat="1" x14ac:dyDescent="0.3">
      <c r="C316" s="56"/>
    </row>
    <row r="317" spans="3:3" s="9" customFormat="1" x14ac:dyDescent="0.3">
      <c r="C317" s="56"/>
    </row>
    <row r="318" spans="3:3" s="9" customFormat="1" x14ac:dyDescent="0.3">
      <c r="C318" s="56"/>
    </row>
    <row r="319" spans="3:3" s="9" customFormat="1" x14ac:dyDescent="0.3">
      <c r="C319" s="56"/>
    </row>
    <row r="320" spans="3:3" s="9" customFormat="1" x14ac:dyDescent="0.3">
      <c r="C320" s="56"/>
    </row>
    <row r="321" spans="3:3" s="9" customFormat="1" x14ac:dyDescent="0.3">
      <c r="C321" s="56"/>
    </row>
    <row r="322" spans="3:3" s="9" customFormat="1" x14ac:dyDescent="0.3">
      <c r="C322" s="56"/>
    </row>
    <row r="323" spans="3:3" s="9" customFormat="1" x14ac:dyDescent="0.3">
      <c r="C323" s="56"/>
    </row>
    <row r="324" spans="3:3" s="9" customFormat="1" x14ac:dyDescent="0.3">
      <c r="C324" s="56"/>
    </row>
    <row r="325" spans="3:3" s="9" customFormat="1" x14ac:dyDescent="0.3">
      <c r="C325" s="56"/>
    </row>
    <row r="326" spans="3:3" s="9" customFormat="1" x14ac:dyDescent="0.3">
      <c r="C326" s="56"/>
    </row>
    <row r="327" spans="3:3" s="9" customFormat="1" x14ac:dyDescent="0.3">
      <c r="C327" s="56"/>
    </row>
    <row r="328" spans="3:3" s="9" customFormat="1" x14ac:dyDescent="0.3">
      <c r="C328" s="56"/>
    </row>
    <row r="329" spans="3:3" s="9" customFormat="1" x14ac:dyDescent="0.3">
      <c r="C329" s="56"/>
    </row>
    <row r="330" spans="3:3" s="9" customFormat="1" x14ac:dyDescent="0.3">
      <c r="C330" s="56"/>
    </row>
    <row r="331" spans="3:3" s="9" customFormat="1" x14ac:dyDescent="0.3">
      <c r="C331" s="56"/>
    </row>
    <row r="332" spans="3:3" s="9" customFormat="1" x14ac:dyDescent="0.3">
      <c r="C332" s="56"/>
    </row>
    <row r="333" spans="3:3" s="9" customFormat="1" x14ac:dyDescent="0.3">
      <c r="C333" s="56"/>
    </row>
    <row r="334" spans="3:3" s="9" customFormat="1" x14ac:dyDescent="0.3">
      <c r="C334" s="56"/>
    </row>
    <row r="335" spans="3:3" s="9" customFormat="1" x14ac:dyDescent="0.3">
      <c r="C335" s="56"/>
    </row>
    <row r="336" spans="3:3" s="9" customFormat="1" x14ac:dyDescent="0.3">
      <c r="C336" s="56"/>
    </row>
    <row r="337" spans="3:3" s="9" customFormat="1" x14ac:dyDescent="0.3">
      <c r="C337" s="56"/>
    </row>
    <row r="338" spans="3:3" s="9" customFormat="1" x14ac:dyDescent="0.3">
      <c r="C338" s="56"/>
    </row>
    <row r="339" spans="3:3" s="9" customFormat="1" x14ac:dyDescent="0.3">
      <c r="C339" s="56"/>
    </row>
    <row r="340" spans="3:3" s="9" customFormat="1" x14ac:dyDescent="0.3">
      <c r="C340" s="56"/>
    </row>
    <row r="341" spans="3:3" s="9" customFormat="1" x14ac:dyDescent="0.3">
      <c r="C341" s="56"/>
    </row>
    <row r="342" spans="3:3" s="9" customFormat="1" x14ac:dyDescent="0.3">
      <c r="C342" s="56"/>
    </row>
    <row r="343" spans="3:3" s="9" customFormat="1" x14ac:dyDescent="0.3">
      <c r="C343" s="56"/>
    </row>
    <row r="344" spans="3:3" s="9" customFormat="1" x14ac:dyDescent="0.3">
      <c r="C344" s="56"/>
    </row>
    <row r="345" spans="3:3" s="9" customFormat="1" x14ac:dyDescent="0.3">
      <c r="C345" s="56"/>
    </row>
    <row r="346" spans="3:3" s="9" customFormat="1" x14ac:dyDescent="0.3">
      <c r="C346" s="56"/>
    </row>
    <row r="347" spans="3:3" s="9" customFormat="1" x14ac:dyDescent="0.3">
      <c r="C347" s="56"/>
    </row>
    <row r="348" spans="3:3" s="9" customFormat="1" x14ac:dyDescent="0.3">
      <c r="C348" s="56"/>
    </row>
    <row r="349" spans="3:3" s="9" customFormat="1" x14ac:dyDescent="0.3">
      <c r="C349" s="56"/>
    </row>
    <row r="350" spans="3:3" s="9" customFormat="1" x14ac:dyDescent="0.3">
      <c r="C350" s="56"/>
    </row>
    <row r="351" spans="3:3" s="9" customFormat="1" x14ac:dyDescent="0.3">
      <c r="C351" s="56"/>
    </row>
    <row r="352" spans="3:3" s="9" customFormat="1" x14ac:dyDescent="0.3">
      <c r="C352" s="56"/>
    </row>
    <row r="353" spans="3:3" s="9" customFormat="1" x14ac:dyDescent="0.3">
      <c r="C353" s="56"/>
    </row>
    <row r="354" spans="3:3" s="9" customFormat="1" x14ac:dyDescent="0.3">
      <c r="C354" s="56"/>
    </row>
    <row r="355" spans="3:3" s="9" customFormat="1" x14ac:dyDescent="0.3">
      <c r="C355" s="56"/>
    </row>
    <row r="356" spans="3:3" s="9" customFormat="1" x14ac:dyDescent="0.3">
      <c r="C356" s="56"/>
    </row>
    <row r="357" spans="3:3" s="9" customFormat="1" x14ac:dyDescent="0.3">
      <c r="C357" s="56"/>
    </row>
    <row r="358" spans="3:3" s="9" customFormat="1" x14ac:dyDescent="0.3">
      <c r="C358" s="56"/>
    </row>
    <row r="359" spans="3:3" s="9" customFormat="1" x14ac:dyDescent="0.3">
      <c r="C359" s="56"/>
    </row>
    <row r="360" spans="3:3" s="9" customFormat="1" x14ac:dyDescent="0.3">
      <c r="C360" s="56"/>
    </row>
    <row r="361" spans="3:3" s="9" customFormat="1" x14ac:dyDescent="0.3">
      <c r="C361" s="56"/>
    </row>
    <row r="362" spans="3:3" s="9" customFormat="1" x14ac:dyDescent="0.3">
      <c r="C362" s="56"/>
    </row>
    <row r="363" spans="3:3" s="9" customFormat="1" x14ac:dyDescent="0.3">
      <c r="C363" s="56"/>
    </row>
    <row r="364" spans="3:3" s="9" customFormat="1" x14ac:dyDescent="0.3">
      <c r="C364" s="56"/>
    </row>
    <row r="365" spans="3:3" s="9" customFormat="1" x14ac:dyDescent="0.3">
      <c r="C365" s="56"/>
    </row>
    <row r="366" spans="3:3" s="9" customFormat="1" x14ac:dyDescent="0.3">
      <c r="C366" s="56"/>
    </row>
    <row r="367" spans="3:3" s="9" customFormat="1" x14ac:dyDescent="0.3">
      <c r="C367" s="56"/>
    </row>
    <row r="368" spans="3:3" s="9" customFormat="1" x14ac:dyDescent="0.3">
      <c r="C368" s="56"/>
    </row>
    <row r="369" spans="3:3" s="9" customFormat="1" x14ac:dyDescent="0.3">
      <c r="C369" s="56"/>
    </row>
    <row r="370" spans="3:3" s="9" customFormat="1" x14ac:dyDescent="0.3">
      <c r="C370" s="56"/>
    </row>
    <row r="371" spans="3:3" s="9" customFormat="1" x14ac:dyDescent="0.3">
      <c r="C371" s="56"/>
    </row>
    <row r="372" spans="3:3" s="9" customFormat="1" x14ac:dyDescent="0.3">
      <c r="C372" s="56"/>
    </row>
    <row r="373" spans="3:3" s="9" customFormat="1" x14ac:dyDescent="0.3">
      <c r="C373" s="56"/>
    </row>
    <row r="374" spans="3:3" s="9" customFormat="1" x14ac:dyDescent="0.3">
      <c r="C374" s="56"/>
    </row>
    <row r="375" spans="3:3" s="9" customFormat="1" x14ac:dyDescent="0.3">
      <c r="C375" s="56"/>
    </row>
    <row r="376" spans="3:3" s="9" customFormat="1" x14ac:dyDescent="0.3">
      <c r="C376" s="56"/>
    </row>
    <row r="377" spans="3:3" s="9" customFormat="1" x14ac:dyDescent="0.3">
      <c r="C377" s="56"/>
    </row>
    <row r="378" spans="3:3" s="9" customFormat="1" x14ac:dyDescent="0.3">
      <c r="C378" s="56"/>
    </row>
    <row r="379" spans="3:3" s="9" customFormat="1" x14ac:dyDescent="0.3">
      <c r="C379" s="56"/>
    </row>
    <row r="380" spans="3:3" s="9" customFormat="1" x14ac:dyDescent="0.3">
      <c r="C380" s="56"/>
    </row>
    <row r="381" spans="3:3" s="9" customFormat="1" x14ac:dyDescent="0.3">
      <c r="C381" s="56"/>
    </row>
    <row r="382" spans="3:3" s="9" customFormat="1" x14ac:dyDescent="0.3">
      <c r="C382" s="56"/>
    </row>
    <row r="383" spans="3:3" s="9" customFormat="1" x14ac:dyDescent="0.3">
      <c r="C383" s="56"/>
    </row>
    <row r="384" spans="3:3" s="9" customFormat="1" x14ac:dyDescent="0.3">
      <c r="C384" s="56"/>
    </row>
    <row r="385" spans="3:3" s="9" customFormat="1" x14ac:dyDescent="0.3">
      <c r="C385" s="56"/>
    </row>
    <row r="386" spans="3:3" s="9" customFormat="1" x14ac:dyDescent="0.3">
      <c r="C386" s="56"/>
    </row>
    <row r="387" spans="3:3" s="9" customFormat="1" x14ac:dyDescent="0.3">
      <c r="C387" s="56"/>
    </row>
    <row r="388" spans="3:3" s="9" customFormat="1" x14ac:dyDescent="0.3">
      <c r="C388" s="56"/>
    </row>
    <row r="389" spans="3:3" s="9" customFormat="1" x14ac:dyDescent="0.3">
      <c r="C389" s="56"/>
    </row>
    <row r="390" spans="3:3" s="9" customFormat="1" x14ac:dyDescent="0.3">
      <c r="C390" s="56"/>
    </row>
    <row r="391" spans="3:3" s="9" customFormat="1" x14ac:dyDescent="0.3">
      <c r="C391" s="56"/>
    </row>
    <row r="392" spans="3:3" s="9" customFormat="1" x14ac:dyDescent="0.3">
      <c r="C392" s="56"/>
    </row>
    <row r="393" spans="3:3" s="9" customFormat="1" x14ac:dyDescent="0.3">
      <c r="C393" s="56"/>
    </row>
    <row r="394" spans="3:3" s="9" customFormat="1" x14ac:dyDescent="0.3">
      <c r="C394" s="56"/>
    </row>
    <row r="395" spans="3:3" s="9" customFormat="1" x14ac:dyDescent="0.3">
      <c r="C395" s="56"/>
    </row>
    <row r="396" spans="3:3" s="9" customFormat="1" x14ac:dyDescent="0.3">
      <c r="C396" s="56"/>
    </row>
    <row r="397" spans="3:3" s="9" customFormat="1" x14ac:dyDescent="0.3">
      <c r="C397" s="56"/>
    </row>
    <row r="398" spans="3:3" s="9" customFormat="1" x14ac:dyDescent="0.3">
      <c r="C398" s="56"/>
    </row>
    <row r="399" spans="3:3" s="9" customFormat="1" x14ac:dyDescent="0.3">
      <c r="C399" s="56"/>
    </row>
    <row r="400" spans="3:3" s="9" customFormat="1" x14ac:dyDescent="0.3">
      <c r="C400" s="56"/>
    </row>
    <row r="401" spans="3:3" s="9" customFormat="1" x14ac:dyDescent="0.3">
      <c r="C401" s="56"/>
    </row>
    <row r="402" spans="3:3" s="9" customFormat="1" x14ac:dyDescent="0.3">
      <c r="C402" s="56"/>
    </row>
    <row r="403" spans="3:3" s="9" customFormat="1" x14ac:dyDescent="0.3">
      <c r="C403" s="56"/>
    </row>
    <row r="404" spans="3:3" s="9" customFormat="1" x14ac:dyDescent="0.3">
      <c r="C404" s="56"/>
    </row>
    <row r="405" spans="3:3" s="9" customFormat="1" x14ac:dyDescent="0.3">
      <c r="C405" s="56"/>
    </row>
    <row r="406" spans="3:3" s="9" customFormat="1" x14ac:dyDescent="0.3">
      <c r="C406" s="56"/>
    </row>
    <row r="407" spans="3:3" s="9" customFormat="1" x14ac:dyDescent="0.3">
      <c r="C407" s="56"/>
    </row>
    <row r="408" spans="3:3" s="9" customFormat="1" x14ac:dyDescent="0.3">
      <c r="C408" s="56"/>
    </row>
    <row r="409" spans="3:3" s="9" customFormat="1" x14ac:dyDescent="0.3">
      <c r="C409" s="56"/>
    </row>
    <row r="410" spans="3:3" s="9" customFormat="1" x14ac:dyDescent="0.3">
      <c r="C410" s="56"/>
    </row>
    <row r="411" spans="3:3" s="9" customFormat="1" x14ac:dyDescent="0.3">
      <c r="C411" s="56"/>
    </row>
    <row r="412" spans="3:3" s="9" customFormat="1" x14ac:dyDescent="0.3">
      <c r="C412" s="56"/>
    </row>
    <row r="413" spans="3:3" s="9" customFormat="1" x14ac:dyDescent="0.3">
      <c r="C413" s="56"/>
    </row>
    <row r="414" spans="3:3" s="9" customFormat="1" x14ac:dyDescent="0.3">
      <c r="C414" s="56"/>
    </row>
    <row r="415" spans="3:3" s="9" customFormat="1" x14ac:dyDescent="0.3">
      <c r="C415" s="56"/>
    </row>
    <row r="416" spans="3:3" s="9" customFormat="1" x14ac:dyDescent="0.3">
      <c r="C416" s="56"/>
    </row>
    <row r="417" spans="3:3" s="9" customFormat="1" x14ac:dyDescent="0.3">
      <c r="C417" s="56"/>
    </row>
    <row r="418" spans="3:3" s="9" customFormat="1" x14ac:dyDescent="0.3">
      <c r="C418" s="56"/>
    </row>
    <row r="419" spans="3:3" s="9" customFormat="1" x14ac:dyDescent="0.3">
      <c r="C419" s="56"/>
    </row>
    <row r="420" spans="3:3" s="9" customFormat="1" x14ac:dyDescent="0.3">
      <c r="C420" s="56"/>
    </row>
    <row r="421" spans="3:3" s="9" customFormat="1" x14ac:dyDescent="0.3">
      <c r="C421" s="56"/>
    </row>
    <row r="422" spans="3:3" s="9" customFormat="1" x14ac:dyDescent="0.3">
      <c r="C422" s="56"/>
    </row>
    <row r="423" spans="3:3" s="9" customFormat="1" x14ac:dyDescent="0.3">
      <c r="C423" s="56"/>
    </row>
    <row r="424" spans="3:3" s="9" customFormat="1" x14ac:dyDescent="0.3">
      <c r="C424" s="56"/>
    </row>
    <row r="425" spans="3:3" s="9" customFormat="1" x14ac:dyDescent="0.3">
      <c r="C425" s="56"/>
    </row>
    <row r="426" spans="3:3" s="9" customFormat="1" x14ac:dyDescent="0.3">
      <c r="C426" s="56"/>
    </row>
    <row r="427" spans="3:3" s="9" customFormat="1" x14ac:dyDescent="0.3">
      <c r="C427" s="56"/>
    </row>
    <row r="428" spans="3:3" s="9" customFormat="1" x14ac:dyDescent="0.3">
      <c r="C428" s="56"/>
    </row>
    <row r="429" spans="3:3" s="9" customFormat="1" x14ac:dyDescent="0.3">
      <c r="C429" s="56"/>
    </row>
    <row r="430" spans="3:3" s="9" customFormat="1" x14ac:dyDescent="0.3">
      <c r="C430" s="56"/>
    </row>
    <row r="431" spans="3:3" s="9" customFormat="1" x14ac:dyDescent="0.3">
      <c r="C431" s="56"/>
    </row>
    <row r="432" spans="3:3" s="9" customFormat="1" x14ac:dyDescent="0.3">
      <c r="C432" s="56"/>
    </row>
    <row r="433" spans="3:3" s="9" customFormat="1" x14ac:dyDescent="0.3">
      <c r="C433" s="56"/>
    </row>
    <row r="434" spans="3:3" s="9" customFormat="1" x14ac:dyDescent="0.3">
      <c r="C434" s="56"/>
    </row>
    <row r="435" spans="3:3" s="9" customFormat="1" x14ac:dyDescent="0.3">
      <c r="C435" s="56"/>
    </row>
    <row r="436" spans="3:3" s="9" customFormat="1" x14ac:dyDescent="0.3">
      <c r="C436" s="56"/>
    </row>
    <row r="437" spans="3:3" s="9" customFormat="1" x14ac:dyDescent="0.3">
      <c r="C437" s="56"/>
    </row>
    <row r="438" spans="3:3" s="9" customFormat="1" x14ac:dyDescent="0.3">
      <c r="C438" s="56"/>
    </row>
    <row r="439" spans="3:3" s="9" customFormat="1" x14ac:dyDescent="0.3">
      <c r="C439" s="56"/>
    </row>
    <row r="440" spans="3:3" s="9" customFormat="1" x14ac:dyDescent="0.3">
      <c r="C440" s="56"/>
    </row>
    <row r="441" spans="3:3" s="9" customFormat="1" x14ac:dyDescent="0.3">
      <c r="C441" s="56"/>
    </row>
    <row r="442" spans="3:3" s="9" customFormat="1" x14ac:dyDescent="0.3">
      <c r="C442" s="56"/>
    </row>
    <row r="443" spans="3:3" s="9" customFormat="1" x14ac:dyDescent="0.3">
      <c r="C443" s="56"/>
    </row>
    <row r="444" spans="3:3" s="9" customFormat="1" x14ac:dyDescent="0.3">
      <c r="C444" s="56"/>
    </row>
    <row r="445" spans="3:3" s="9" customFormat="1" x14ac:dyDescent="0.3">
      <c r="C445" s="56"/>
    </row>
    <row r="446" spans="3:3" s="9" customFormat="1" x14ac:dyDescent="0.3">
      <c r="C446" s="56"/>
    </row>
    <row r="447" spans="3:3" s="9" customFormat="1" x14ac:dyDescent="0.3">
      <c r="C447" s="56"/>
    </row>
    <row r="448" spans="3:3" s="9" customFormat="1" x14ac:dyDescent="0.3">
      <c r="C448" s="56"/>
    </row>
    <row r="449" spans="3:3" s="9" customFormat="1" x14ac:dyDescent="0.3">
      <c r="C449" s="56"/>
    </row>
    <row r="450" spans="3:3" s="9" customFormat="1" x14ac:dyDescent="0.3">
      <c r="C450" s="56"/>
    </row>
    <row r="451" spans="3:3" s="9" customFormat="1" x14ac:dyDescent="0.3">
      <c r="C451" s="56"/>
    </row>
    <row r="452" spans="3:3" s="9" customFormat="1" x14ac:dyDescent="0.3">
      <c r="C452" s="56"/>
    </row>
    <row r="453" spans="3:3" s="9" customFormat="1" x14ac:dyDescent="0.3">
      <c r="C453" s="56"/>
    </row>
    <row r="454" spans="3:3" s="9" customFormat="1" x14ac:dyDescent="0.3">
      <c r="C454" s="56"/>
    </row>
    <row r="455" spans="3:3" s="9" customFormat="1" x14ac:dyDescent="0.3">
      <c r="C455" s="56"/>
    </row>
    <row r="456" spans="3:3" s="9" customFormat="1" x14ac:dyDescent="0.3">
      <c r="C456" s="56"/>
    </row>
    <row r="457" spans="3:3" s="9" customFormat="1" x14ac:dyDescent="0.3">
      <c r="C457" s="56"/>
    </row>
    <row r="458" spans="3:3" s="9" customFormat="1" x14ac:dyDescent="0.3">
      <c r="C458" s="56"/>
    </row>
    <row r="459" spans="3:3" s="9" customFormat="1" x14ac:dyDescent="0.3">
      <c r="C459" s="56"/>
    </row>
    <row r="460" spans="3:3" s="9" customFormat="1" x14ac:dyDescent="0.3">
      <c r="C460" s="56"/>
    </row>
    <row r="461" spans="3:3" s="9" customFormat="1" x14ac:dyDescent="0.3">
      <c r="C461" s="56"/>
    </row>
    <row r="462" spans="3:3" s="9" customFormat="1" x14ac:dyDescent="0.3">
      <c r="C462" s="56"/>
    </row>
    <row r="463" spans="3:3" s="9" customFormat="1" x14ac:dyDescent="0.3">
      <c r="C463" s="56"/>
    </row>
    <row r="464" spans="3:3" s="9" customFormat="1" x14ac:dyDescent="0.3">
      <c r="C464" s="56"/>
    </row>
    <row r="465" spans="3:3" s="9" customFormat="1" x14ac:dyDescent="0.3">
      <c r="C465" s="56"/>
    </row>
    <row r="466" spans="3:3" s="9" customFormat="1" x14ac:dyDescent="0.3">
      <c r="C466" s="56"/>
    </row>
    <row r="467" spans="3:3" s="9" customFormat="1" x14ac:dyDescent="0.3">
      <c r="C467" s="56"/>
    </row>
    <row r="468" spans="3:3" s="9" customFormat="1" x14ac:dyDescent="0.3">
      <c r="C468" s="56"/>
    </row>
    <row r="469" spans="3:3" s="9" customFormat="1" x14ac:dyDescent="0.3">
      <c r="C469" s="56"/>
    </row>
    <row r="470" spans="3:3" s="9" customFormat="1" x14ac:dyDescent="0.3">
      <c r="C470" s="56"/>
    </row>
    <row r="471" spans="3:3" s="9" customFormat="1" x14ac:dyDescent="0.3">
      <c r="C471" s="56"/>
    </row>
    <row r="472" spans="3:3" s="9" customFormat="1" x14ac:dyDescent="0.3">
      <c r="C472" s="56"/>
    </row>
    <row r="473" spans="3:3" s="9" customFormat="1" x14ac:dyDescent="0.3">
      <c r="C473" s="56"/>
    </row>
    <row r="474" spans="3:3" s="9" customFormat="1" x14ac:dyDescent="0.3">
      <c r="C474" s="56"/>
    </row>
    <row r="475" spans="3:3" s="9" customFormat="1" x14ac:dyDescent="0.3">
      <c r="C475" s="56"/>
    </row>
    <row r="476" spans="3:3" s="9" customFormat="1" x14ac:dyDescent="0.3">
      <c r="C476" s="56"/>
    </row>
    <row r="477" spans="3:3" s="9" customFormat="1" x14ac:dyDescent="0.3">
      <c r="C477" s="56"/>
    </row>
    <row r="478" spans="3:3" s="9" customFormat="1" x14ac:dyDescent="0.3">
      <c r="C478" s="56"/>
    </row>
    <row r="479" spans="3:3" s="9" customFormat="1" x14ac:dyDescent="0.3">
      <c r="C479" s="56"/>
    </row>
    <row r="480" spans="3:3" s="9" customFormat="1" x14ac:dyDescent="0.3">
      <c r="C480" s="56"/>
    </row>
    <row r="481" spans="3:3" s="9" customFormat="1" x14ac:dyDescent="0.3">
      <c r="C481" s="56"/>
    </row>
    <row r="482" spans="3:3" s="9" customFormat="1" x14ac:dyDescent="0.3">
      <c r="C482" s="56"/>
    </row>
    <row r="483" spans="3:3" s="9" customFormat="1" x14ac:dyDescent="0.3">
      <c r="C483" s="56"/>
    </row>
    <row r="484" spans="3:3" s="9" customFormat="1" x14ac:dyDescent="0.3">
      <c r="C484" s="56"/>
    </row>
    <row r="485" spans="3:3" s="9" customFormat="1" x14ac:dyDescent="0.3">
      <c r="C485" s="56"/>
    </row>
    <row r="486" spans="3:3" s="9" customFormat="1" x14ac:dyDescent="0.3">
      <c r="C486" s="56"/>
    </row>
    <row r="487" spans="3:3" s="9" customFormat="1" x14ac:dyDescent="0.3">
      <c r="C487" s="56"/>
    </row>
    <row r="488" spans="3:3" s="9" customFormat="1" x14ac:dyDescent="0.3">
      <c r="C488" s="56"/>
    </row>
    <row r="489" spans="3:3" s="9" customFormat="1" x14ac:dyDescent="0.3">
      <c r="C489" s="56"/>
    </row>
    <row r="490" spans="3:3" s="9" customFormat="1" x14ac:dyDescent="0.3">
      <c r="C490" s="56"/>
    </row>
    <row r="491" spans="3:3" s="9" customFormat="1" x14ac:dyDescent="0.3">
      <c r="C491" s="56"/>
    </row>
    <row r="492" spans="3:3" s="9" customFormat="1" x14ac:dyDescent="0.3">
      <c r="C492" s="56"/>
    </row>
    <row r="493" spans="3:3" s="9" customFormat="1" x14ac:dyDescent="0.3">
      <c r="C493" s="56"/>
    </row>
    <row r="494" spans="3:3" s="9" customFormat="1" x14ac:dyDescent="0.3">
      <c r="C494" s="56"/>
    </row>
    <row r="495" spans="3:3" s="9" customFormat="1" x14ac:dyDescent="0.3">
      <c r="C495" s="56"/>
    </row>
    <row r="496" spans="3:3" s="9" customFormat="1" x14ac:dyDescent="0.3">
      <c r="C496" s="56"/>
    </row>
    <row r="497" spans="3:3" s="9" customFormat="1" x14ac:dyDescent="0.3">
      <c r="C497" s="56"/>
    </row>
    <row r="498" spans="3:3" s="9" customFormat="1" x14ac:dyDescent="0.3">
      <c r="C498" s="56"/>
    </row>
    <row r="499" spans="3:3" s="9" customFormat="1" x14ac:dyDescent="0.3">
      <c r="C499" s="56"/>
    </row>
    <row r="500" spans="3:3" s="9" customFormat="1" x14ac:dyDescent="0.3">
      <c r="C500" s="56"/>
    </row>
    <row r="501" spans="3:3" s="9" customFormat="1" x14ac:dyDescent="0.3">
      <c r="C501" s="56"/>
    </row>
    <row r="502" spans="3:3" s="9" customFormat="1" x14ac:dyDescent="0.3">
      <c r="C502" s="56"/>
    </row>
    <row r="503" spans="3:3" s="9" customFormat="1" x14ac:dyDescent="0.3">
      <c r="C503" s="56"/>
    </row>
    <row r="504" spans="3:3" s="9" customFormat="1" x14ac:dyDescent="0.3">
      <c r="C504" s="56"/>
    </row>
    <row r="505" spans="3:3" s="9" customFormat="1" x14ac:dyDescent="0.3">
      <c r="C505" s="56"/>
    </row>
    <row r="506" spans="3:3" s="9" customFormat="1" x14ac:dyDescent="0.3">
      <c r="C506" s="56"/>
    </row>
    <row r="507" spans="3:3" s="9" customFormat="1" x14ac:dyDescent="0.3">
      <c r="C507" s="56"/>
    </row>
    <row r="508" spans="3:3" s="9" customFormat="1" x14ac:dyDescent="0.3">
      <c r="C508" s="56"/>
    </row>
    <row r="509" spans="3:3" s="9" customFormat="1" x14ac:dyDescent="0.3">
      <c r="C509" s="56"/>
    </row>
    <row r="510" spans="3:3" s="9" customFormat="1" x14ac:dyDescent="0.3">
      <c r="C510" s="56"/>
    </row>
    <row r="511" spans="3:3" s="9" customFormat="1" x14ac:dyDescent="0.3">
      <c r="C511" s="56"/>
    </row>
    <row r="512" spans="3:3" s="9" customFormat="1" x14ac:dyDescent="0.3">
      <c r="C512" s="56"/>
    </row>
    <row r="513" spans="3:3" s="9" customFormat="1" x14ac:dyDescent="0.3">
      <c r="C513" s="56"/>
    </row>
    <row r="514" spans="3:3" s="9" customFormat="1" x14ac:dyDescent="0.3">
      <c r="C514" s="56"/>
    </row>
    <row r="515" spans="3:3" s="9" customFormat="1" x14ac:dyDescent="0.3">
      <c r="C515" s="56"/>
    </row>
    <row r="516" spans="3:3" s="9" customFormat="1" x14ac:dyDescent="0.3">
      <c r="C516" s="56"/>
    </row>
    <row r="517" spans="3:3" s="9" customFormat="1" x14ac:dyDescent="0.3">
      <c r="C517" s="56"/>
    </row>
    <row r="518" spans="3:3" s="9" customFormat="1" x14ac:dyDescent="0.3">
      <c r="C518" s="56"/>
    </row>
    <row r="519" spans="3:3" s="9" customFormat="1" x14ac:dyDescent="0.3">
      <c r="C519" s="56"/>
    </row>
    <row r="520" spans="3:3" s="9" customFormat="1" x14ac:dyDescent="0.3">
      <c r="C520" s="56"/>
    </row>
    <row r="521" spans="3:3" s="9" customFormat="1" x14ac:dyDescent="0.3">
      <c r="C521" s="56"/>
    </row>
    <row r="522" spans="3:3" s="9" customFormat="1" x14ac:dyDescent="0.3">
      <c r="C522" s="56"/>
    </row>
    <row r="523" spans="3:3" s="9" customFormat="1" x14ac:dyDescent="0.3">
      <c r="C523" s="56"/>
    </row>
    <row r="524" spans="3:3" s="9" customFormat="1" x14ac:dyDescent="0.3">
      <c r="C524" s="56"/>
    </row>
    <row r="525" spans="3:3" s="9" customFormat="1" x14ac:dyDescent="0.3">
      <c r="C525" s="56"/>
    </row>
    <row r="526" spans="3:3" s="9" customFormat="1" x14ac:dyDescent="0.3">
      <c r="C526" s="56"/>
    </row>
    <row r="527" spans="3:3" s="9" customFormat="1" x14ac:dyDescent="0.3">
      <c r="C527" s="56"/>
    </row>
    <row r="528" spans="3:3" s="9" customFormat="1" x14ac:dyDescent="0.3">
      <c r="C528" s="56"/>
    </row>
    <row r="529" spans="3:3" s="9" customFormat="1" x14ac:dyDescent="0.3">
      <c r="C529" s="56"/>
    </row>
    <row r="530" spans="3:3" s="9" customFormat="1" x14ac:dyDescent="0.3">
      <c r="C530" s="56"/>
    </row>
    <row r="531" spans="3:3" s="9" customFormat="1" x14ac:dyDescent="0.3">
      <c r="C531" s="56"/>
    </row>
    <row r="532" spans="3:3" s="9" customFormat="1" x14ac:dyDescent="0.3">
      <c r="C532" s="56"/>
    </row>
    <row r="533" spans="3:3" s="9" customFormat="1" x14ac:dyDescent="0.3">
      <c r="C533" s="56"/>
    </row>
    <row r="534" spans="3:3" s="9" customFormat="1" x14ac:dyDescent="0.3">
      <c r="C534" s="56"/>
    </row>
    <row r="535" spans="3:3" s="9" customFormat="1" x14ac:dyDescent="0.3">
      <c r="C535" s="56"/>
    </row>
    <row r="536" spans="3:3" s="9" customFormat="1" x14ac:dyDescent="0.3">
      <c r="C536" s="56"/>
    </row>
    <row r="537" spans="3:3" s="9" customFormat="1" x14ac:dyDescent="0.3">
      <c r="C537" s="56"/>
    </row>
    <row r="538" spans="3:3" s="9" customFormat="1" x14ac:dyDescent="0.3">
      <c r="C538" s="56"/>
    </row>
    <row r="539" spans="3:3" s="9" customFormat="1" x14ac:dyDescent="0.3">
      <c r="C539" s="56"/>
    </row>
    <row r="540" spans="3:3" s="9" customFormat="1" x14ac:dyDescent="0.3">
      <c r="C540" s="56"/>
    </row>
    <row r="541" spans="3:3" s="9" customFormat="1" x14ac:dyDescent="0.3">
      <c r="C541" s="56"/>
    </row>
    <row r="542" spans="3:3" s="9" customFormat="1" x14ac:dyDescent="0.3">
      <c r="C542" s="56"/>
    </row>
    <row r="543" spans="3:3" s="9" customFormat="1" x14ac:dyDescent="0.3">
      <c r="C543" s="56"/>
    </row>
    <row r="544" spans="3:3" s="9" customFormat="1" x14ac:dyDescent="0.3">
      <c r="C544" s="56"/>
    </row>
    <row r="545" spans="3:3" s="9" customFormat="1" x14ac:dyDescent="0.3">
      <c r="C545" s="56"/>
    </row>
    <row r="546" spans="3:3" s="9" customFormat="1" x14ac:dyDescent="0.3">
      <c r="C546" s="56"/>
    </row>
    <row r="547" spans="3:3" s="9" customFormat="1" x14ac:dyDescent="0.3">
      <c r="C547" s="56"/>
    </row>
    <row r="548" spans="3:3" s="9" customFormat="1" x14ac:dyDescent="0.3">
      <c r="C548" s="56"/>
    </row>
    <row r="549" spans="3:3" s="9" customFormat="1" x14ac:dyDescent="0.3">
      <c r="C549" s="56"/>
    </row>
    <row r="550" spans="3:3" s="9" customFormat="1" x14ac:dyDescent="0.3">
      <c r="C550" s="56"/>
    </row>
    <row r="551" spans="3:3" s="9" customFormat="1" x14ac:dyDescent="0.3">
      <c r="C551" s="56"/>
    </row>
    <row r="552" spans="3:3" s="9" customFormat="1" x14ac:dyDescent="0.3">
      <c r="C552" s="56"/>
    </row>
    <row r="553" spans="3:3" s="9" customFormat="1" x14ac:dyDescent="0.3">
      <c r="C553" s="56"/>
    </row>
    <row r="554" spans="3:3" s="9" customFormat="1" x14ac:dyDescent="0.3">
      <c r="C554" s="56"/>
    </row>
    <row r="555" spans="3:3" s="9" customFormat="1" x14ac:dyDescent="0.3">
      <c r="C555" s="56"/>
    </row>
    <row r="556" spans="3:3" s="9" customFormat="1" x14ac:dyDescent="0.3">
      <c r="C556" s="56"/>
    </row>
    <row r="557" spans="3:3" s="9" customFormat="1" x14ac:dyDescent="0.3">
      <c r="C557" s="56"/>
    </row>
    <row r="558" spans="3:3" s="9" customFormat="1" x14ac:dyDescent="0.3">
      <c r="C558" s="56"/>
    </row>
    <row r="559" spans="3:3" s="9" customFormat="1" x14ac:dyDescent="0.3">
      <c r="C559" s="56"/>
    </row>
    <row r="560" spans="3:3" s="9" customFormat="1" x14ac:dyDescent="0.3">
      <c r="C560" s="56"/>
    </row>
    <row r="561" spans="3:3" s="9" customFormat="1" x14ac:dyDescent="0.3">
      <c r="C561" s="56"/>
    </row>
    <row r="562" spans="3:3" s="9" customFormat="1" x14ac:dyDescent="0.3">
      <c r="C562" s="56"/>
    </row>
    <row r="563" spans="3:3" s="9" customFormat="1" x14ac:dyDescent="0.3">
      <c r="C563" s="56"/>
    </row>
    <row r="564" spans="3:3" s="9" customFormat="1" x14ac:dyDescent="0.3">
      <c r="C564" s="56"/>
    </row>
    <row r="565" spans="3:3" s="9" customFormat="1" x14ac:dyDescent="0.3">
      <c r="C565" s="56"/>
    </row>
    <row r="566" spans="3:3" s="9" customFormat="1" x14ac:dyDescent="0.3">
      <c r="C566" s="56"/>
    </row>
    <row r="567" spans="3:3" s="9" customFormat="1" x14ac:dyDescent="0.3">
      <c r="C567" s="56"/>
    </row>
    <row r="568" spans="3:3" s="9" customFormat="1" x14ac:dyDescent="0.3">
      <c r="C568" s="56"/>
    </row>
    <row r="569" spans="3:3" s="9" customFormat="1" x14ac:dyDescent="0.3">
      <c r="C569" s="56"/>
    </row>
    <row r="570" spans="3:3" s="9" customFormat="1" x14ac:dyDescent="0.3">
      <c r="C570" s="56"/>
    </row>
    <row r="571" spans="3:3" s="9" customFormat="1" x14ac:dyDescent="0.3">
      <c r="C571" s="56"/>
    </row>
    <row r="572" spans="3:3" s="9" customFormat="1" x14ac:dyDescent="0.3">
      <c r="C572" s="56"/>
    </row>
    <row r="573" spans="3:3" s="9" customFormat="1" x14ac:dyDescent="0.3">
      <c r="C573" s="56"/>
    </row>
    <row r="574" spans="3:3" s="9" customFormat="1" x14ac:dyDescent="0.3">
      <c r="C574" s="56"/>
    </row>
    <row r="575" spans="3:3" s="9" customFormat="1" x14ac:dyDescent="0.3">
      <c r="C575" s="56"/>
    </row>
    <row r="576" spans="3:3" s="9" customFormat="1" x14ac:dyDescent="0.3">
      <c r="C576" s="56"/>
    </row>
    <row r="577" spans="3:3" s="9" customFormat="1" x14ac:dyDescent="0.3">
      <c r="C577" s="56"/>
    </row>
    <row r="578" spans="3:3" s="9" customFormat="1" x14ac:dyDescent="0.3">
      <c r="C578" s="56"/>
    </row>
    <row r="579" spans="3:3" s="9" customFormat="1" x14ac:dyDescent="0.3">
      <c r="C579" s="56"/>
    </row>
    <row r="580" spans="3:3" s="9" customFormat="1" x14ac:dyDescent="0.3">
      <c r="C580" s="56"/>
    </row>
    <row r="581" spans="3:3" s="9" customFormat="1" x14ac:dyDescent="0.3">
      <c r="C581" s="56"/>
    </row>
    <row r="582" spans="3:3" s="9" customFormat="1" x14ac:dyDescent="0.3">
      <c r="C582" s="56"/>
    </row>
    <row r="583" spans="3:3" s="9" customFormat="1" x14ac:dyDescent="0.3">
      <c r="C583" s="56"/>
    </row>
    <row r="584" spans="3:3" s="9" customFormat="1" x14ac:dyDescent="0.3">
      <c r="C584" s="56"/>
    </row>
    <row r="585" spans="3:3" s="9" customFormat="1" x14ac:dyDescent="0.3">
      <c r="C585" s="56"/>
    </row>
    <row r="586" spans="3:3" s="9" customFormat="1" x14ac:dyDescent="0.3">
      <c r="C586" s="56"/>
    </row>
    <row r="587" spans="3:3" s="9" customFormat="1" x14ac:dyDescent="0.3">
      <c r="C587" s="56"/>
    </row>
    <row r="588" spans="3:3" s="9" customFormat="1" x14ac:dyDescent="0.3">
      <c r="C588" s="56"/>
    </row>
    <row r="589" spans="3:3" s="9" customFormat="1" x14ac:dyDescent="0.3">
      <c r="C589" s="56"/>
    </row>
    <row r="590" spans="3:3" s="9" customFormat="1" x14ac:dyDescent="0.3">
      <c r="C590" s="56"/>
    </row>
    <row r="591" spans="3:3" s="9" customFormat="1" x14ac:dyDescent="0.3">
      <c r="C591" s="56"/>
    </row>
    <row r="592" spans="3:3" s="9" customFormat="1" x14ac:dyDescent="0.3">
      <c r="C592" s="56"/>
    </row>
    <row r="593" spans="3:3" s="9" customFormat="1" x14ac:dyDescent="0.3">
      <c r="C593" s="56"/>
    </row>
    <row r="594" spans="3:3" s="9" customFormat="1" x14ac:dyDescent="0.3">
      <c r="C594" s="56"/>
    </row>
    <row r="595" spans="3:3" s="9" customFormat="1" x14ac:dyDescent="0.3">
      <c r="C595" s="56"/>
    </row>
    <row r="596" spans="3:3" s="9" customFormat="1" x14ac:dyDescent="0.3">
      <c r="C596" s="56"/>
    </row>
    <row r="597" spans="3:3" s="9" customFormat="1" x14ac:dyDescent="0.3">
      <c r="C597" s="56"/>
    </row>
    <row r="598" spans="3:3" s="9" customFormat="1" x14ac:dyDescent="0.3">
      <c r="C598" s="56"/>
    </row>
    <row r="599" spans="3:3" s="9" customFormat="1" x14ac:dyDescent="0.3">
      <c r="C599" s="56"/>
    </row>
    <row r="600" spans="3:3" s="9" customFormat="1" x14ac:dyDescent="0.3">
      <c r="C600" s="56"/>
    </row>
    <row r="601" spans="3:3" s="9" customFormat="1" x14ac:dyDescent="0.3">
      <c r="C601" s="56"/>
    </row>
    <row r="602" spans="3:3" s="9" customFormat="1" x14ac:dyDescent="0.3">
      <c r="C602" s="56"/>
    </row>
    <row r="603" spans="3:3" s="9" customFormat="1" x14ac:dyDescent="0.3">
      <c r="C603" s="56"/>
    </row>
    <row r="604" spans="3:3" s="9" customFormat="1" x14ac:dyDescent="0.3">
      <c r="C604" s="56"/>
    </row>
    <row r="605" spans="3:3" s="9" customFormat="1" x14ac:dyDescent="0.3">
      <c r="C605" s="56"/>
    </row>
    <row r="606" spans="3:3" s="9" customFormat="1" x14ac:dyDescent="0.3">
      <c r="C606" s="56"/>
    </row>
    <row r="607" spans="3:3" s="9" customFormat="1" x14ac:dyDescent="0.3">
      <c r="C607" s="56"/>
    </row>
    <row r="608" spans="3:3" s="9" customFormat="1" x14ac:dyDescent="0.3">
      <c r="C608" s="56"/>
    </row>
    <row r="609" spans="3:3" s="9" customFormat="1" x14ac:dyDescent="0.3">
      <c r="C609" s="56"/>
    </row>
    <row r="610" spans="3:3" s="9" customFormat="1" x14ac:dyDescent="0.3">
      <c r="C610" s="56"/>
    </row>
    <row r="611" spans="3:3" s="9" customFormat="1" x14ac:dyDescent="0.3">
      <c r="C611" s="56"/>
    </row>
    <row r="612" spans="3:3" s="9" customFormat="1" x14ac:dyDescent="0.3">
      <c r="C612" s="56"/>
    </row>
    <row r="613" spans="3:3" s="9" customFormat="1" x14ac:dyDescent="0.3">
      <c r="C613" s="56"/>
    </row>
    <row r="614" spans="3:3" s="9" customFormat="1" x14ac:dyDescent="0.3">
      <c r="C614" s="56"/>
    </row>
    <row r="615" spans="3:3" s="9" customFormat="1" x14ac:dyDescent="0.3">
      <c r="C615" s="56"/>
    </row>
    <row r="616" spans="3:3" s="9" customFormat="1" x14ac:dyDescent="0.3">
      <c r="C616" s="56"/>
    </row>
    <row r="617" spans="3:3" s="9" customFormat="1" x14ac:dyDescent="0.3">
      <c r="C617" s="56"/>
    </row>
    <row r="618" spans="3:3" s="9" customFormat="1" x14ac:dyDescent="0.3">
      <c r="C618" s="56"/>
    </row>
    <row r="619" spans="3:3" s="9" customFormat="1" x14ac:dyDescent="0.3">
      <c r="C619" s="56"/>
    </row>
    <row r="620" spans="3:3" s="9" customFormat="1" x14ac:dyDescent="0.3">
      <c r="C620" s="56"/>
    </row>
    <row r="621" spans="3:3" s="9" customFormat="1" x14ac:dyDescent="0.3">
      <c r="C621" s="56"/>
    </row>
    <row r="622" spans="3:3" s="9" customFormat="1" x14ac:dyDescent="0.3">
      <c r="C622" s="56"/>
    </row>
    <row r="623" spans="3:3" s="9" customFormat="1" x14ac:dyDescent="0.3">
      <c r="C623" s="56"/>
    </row>
    <row r="624" spans="3:3" s="9" customFormat="1" x14ac:dyDescent="0.3">
      <c r="C624" s="56"/>
    </row>
    <row r="625" spans="3:3" s="9" customFormat="1" x14ac:dyDescent="0.3">
      <c r="C625" s="56"/>
    </row>
    <row r="626" spans="3:3" s="9" customFormat="1" x14ac:dyDescent="0.3">
      <c r="C626" s="56"/>
    </row>
    <row r="627" spans="3:3" s="9" customFormat="1" x14ac:dyDescent="0.3">
      <c r="C627" s="56"/>
    </row>
    <row r="628" spans="3:3" s="9" customFormat="1" x14ac:dyDescent="0.3">
      <c r="C628" s="56"/>
    </row>
    <row r="629" spans="3:3" s="9" customFormat="1" x14ac:dyDescent="0.3">
      <c r="C629" s="56"/>
    </row>
    <row r="630" spans="3:3" s="9" customFormat="1" x14ac:dyDescent="0.3">
      <c r="C630" s="56"/>
    </row>
    <row r="631" spans="3:3" s="9" customFormat="1" x14ac:dyDescent="0.3">
      <c r="C631" s="56"/>
    </row>
    <row r="632" spans="3:3" s="9" customFormat="1" x14ac:dyDescent="0.3">
      <c r="C632" s="56"/>
    </row>
    <row r="633" spans="3:3" s="9" customFormat="1" x14ac:dyDescent="0.3">
      <c r="C633" s="56"/>
    </row>
    <row r="634" spans="3:3" s="9" customFormat="1" x14ac:dyDescent="0.3">
      <c r="C634" s="56"/>
    </row>
    <row r="635" spans="3:3" s="9" customFormat="1" x14ac:dyDescent="0.3">
      <c r="C635" s="56"/>
    </row>
    <row r="636" spans="3:3" s="9" customFormat="1" x14ac:dyDescent="0.3">
      <c r="C636" s="56"/>
    </row>
    <row r="637" spans="3:3" s="9" customFormat="1" x14ac:dyDescent="0.3">
      <c r="C637" s="56"/>
    </row>
    <row r="638" spans="3:3" s="9" customFormat="1" x14ac:dyDescent="0.3">
      <c r="C638" s="56"/>
    </row>
    <row r="639" spans="3:3" s="9" customFormat="1" x14ac:dyDescent="0.3">
      <c r="C639" s="56"/>
    </row>
    <row r="640" spans="3:3" s="9" customFormat="1" x14ac:dyDescent="0.3">
      <c r="C640" s="56"/>
    </row>
    <row r="641" spans="3:3" s="9" customFormat="1" x14ac:dyDescent="0.3">
      <c r="C641" s="56"/>
    </row>
    <row r="642" spans="3:3" s="9" customFormat="1" x14ac:dyDescent="0.3">
      <c r="C642" s="56"/>
    </row>
    <row r="643" spans="3:3" s="9" customFormat="1" x14ac:dyDescent="0.3">
      <c r="C643" s="56"/>
    </row>
    <row r="644" spans="3:3" s="9" customFormat="1" x14ac:dyDescent="0.3">
      <c r="C644" s="56"/>
    </row>
    <row r="645" spans="3:3" s="9" customFormat="1" x14ac:dyDescent="0.3">
      <c r="C645" s="56"/>
    </row>
    <row r="646" spans="3:3" s="9" customFormat="1" x14ac:dyDescent="0.3">
      <c r="C646" s="56"/>
    </row>
    <row r="647" spans="3:3" s="9" customFormat="1" x14ac:dyDescent="0.3">
      <c r="C647" s="56"/>
    </row>
    <row r="648" spans="3:3" s="9" customFormat="1" x14ac:dyDescent="0.3">
      <c r="C648" s="56"/>
    </row>
    <row r="649" spans="3:3" s="9" customFormat="1" x14ac:dyDescent="0.3">
      <c r="C649" s="56"/>
    </row>
    <row r="650" spans="3:3" s="9" customFormat="1" x14ac:dyDescent="0.3">
      <c r="C650" s="56"/>
    </row>
    <row r="651" spans="3:3" s="9" customFormat="1" x14ac:dyDescent="0.3">
      <c r="C651" s="56"/>
    </row>
    <row r="652" spans="3:3" s="9" customFormat="1" x14ac:dyDescent="0.3">
      <c r="C652" s="56"/>
    </row>
    <row r="653" spans="3:3" s="9" customFormat="1" x14ac:dyDescent="0.3">
      <c r="C653" s="56"/>
    </row>
    <row r="654" spans="3:3" s="9" customFormat="1" x14ac:dyDescent="0.3">
      <c r="C654" s="56"/>
    </row>
    <row r="655" spans="3:3" s="9" customFormat="1" x14ac:dyDescent="0.3">
      <c r="C655" s="56"/>
    </row>
    <row r="656" spans="3:3" s="9" customFormat="1" x14ac:dyDescent="0.3">
      <c r="C656" s="56"/>
    </row>
    <row r="657" spans="3:3" s="9" customFormat="1" x14ac:dyDescent="0.3">
      <c r="C657" s="56"/>
    </row>
    <row r="658" spans="3:3" s="9" customFormat="1" x14ac:dyDescent="0.3">
      <c r="C658" s="56"/>
    </row>
    <row r="659" spans="3:3" s="9" customFormat="1" x14ac:dyDescent="0.3">
      <c r="C659" s="56"/>
    </row>
    <row r="660" spans="3:3" s="9" customFormat="1" x14ac:dyDescent="0.3">
      <c r="C660" s="56"/>
    </row>
    <row r="661" spans="3:3" s="9" customFormat="1" x14ac:dyDescent="0.3">
      <c r="C661" s="56"/>
    </row>
    <row r="662" spans="3:3" s="9" customFormat="1" x14ac:dyDescent="0.3">
      <c r="C662" s="56"/>
    </row>
    <row r="663" spans="3:3" s="9" customFormat="1" x14ac:dyDescent="0.3">
      <c r="C663" s="56"/>
    </row>
    <row r="664" spans="3:3" s="9" customFormat="1" x14ac:dyDescent="0.3">
      <c r="C664" s="56"/>
    </row>
    <row r="665" spans="3:3" s="9" customFormat="1" x14ac:dyDescent="0.3">
      <c r="C665" s="56"/>
    </row>
    <row r="666" spans="3:3" s="9" customFormat="1" x14ac:dyDescent="0.3">
      <c r="C666" s="56"/>
    </row>
    <row r="667" spans="3:3" s="9" customFormat="1" x14ac:dyDescent="0.3">
      <c r="C667" s="56"/>
    </row>
    <row r="668" spans="3:3" s="9" customFormat="1" x14ac:dyDescent="0.3">
      <c r="C668" s="56"/>
    </row>
    <row r="669" spans="3:3" s="9" customFormat="1" x14ac:dyDescent="0.3">
      <c r="C669" s="56"/>
    </row>
    <row r="670" spans="3:3" s="9" customFormat="1" x14ac:dyDescent="0.3">
      <c r="C670" s="56"/>
    </row>
    <row r="671" spans="3:3" s="9" customFormat="1" x14ac:dyDescent="0.3">
      <c r="C671" s="56"/>
    </row>
    <row r="672" spans="3:3" s="9" customFormat="1" x14ac:dyDescent="0.3">
      <c r="C672" s="56"/>
    </row>
    <row r="673" spans="3:3" s="9" customFormat="1" x14ac:dyDescent="0.3">
      <c r="C673" s="56"/>
    </row>
    <row r="674" spans="3:3" s="9" customFormat="1" x14ac:dyDescent="0.3">
      <c r="C674" s="56"/>
    </row>
    <row r="675" spans="3:3" s="9" customFormat="1" x14ac:dyDescent="0.3">
      <c r="C675" s="56"/>
    </row>
    <row r="676" spans="3:3" s="9" customFormat="1" x14ac:dyDescent="0.3">
      <c r="C676" s="56"/>
    </row>
    <row r="677" spans="3:3" s="9" customFormat="1" x14ac:dyDescent="0.3">
      <c r="C677" s="56"/>
    </row>
    <row r="678" spans="3:3" s="9" customFormat="1" x14ac:dyDescent="0.3">
      <c r="C678" s="56"/>
    </row>
    <row r="679" spans="3:3" s="9" customFormat="1" x14ac:dyDescent="0.3">
      <c r="C679" s="56"/>
    </row>
    <row r="680" spans="3:3" s="9" customFormat="1" x14ac:dyDescent="0.3">
      <c r="C680" s="56"/>
    </row>
    <row r="681" spans="3:3" s="9" customFormat="1" x14ac:dyDescent="0.3">
      <c r="C681" s="56"/>
    </row>
    <row r="682" spans="3:3" s="9" customFormat="1" x14ac:dyDescent="0.3">
      <c r="C682" s="56"/>
    </row>
    <row r="683" spans="3:3" s="9" customFormat="1" x14ac:dyDescent="0.3">
      <c r="C683" s="56"/>
    </row>
    <row r="684" spans="3:3" s="9" customFormat="1" x14ac:dyDescent="0.3">
      <c r="C684" s="56"/>
    </row>
    <row r="685" spans="3:3" s="9" customFormat="1" x14ac:dyDescent="0.3">
      <c r="C685" s="56"/>
    </row>
    <row r="686" spans="3:3" s="9" customFormat="1" x14ac:dyDescent="0.3">
      <c r="C686" s="56"/>
    </row>
    <row r="687" spans="3:3" s="9" customFormat="1" x14ac:dyDescent="0.3">
      <c r="C687" s="56"/>
    </row>
    <row r="688" spans="3:3" s="9" customFormat="1" x14ac:dyDescent="0.3">
      <c r="C688" s="56"/>
    </row>
    <row r="689" spans="3:3" s="9" customFormat="1" x14ac:dyDescent="0.3">
      <c r="C689" s="56"/>
    </row>
    <row r="690" spans="3:3" s="9" customFormat="1" x14ac:dyDescent="0.3">
      <c r="C690" s="56"/>
    </row>
    <row r="691" spans="3:3" s="9" customFormat="1" x14ac:dyDescent="0.3">
      <c r="C691" s="56"/>
    </row>
    <row r="692" spans="3:3" s="9" customFormat="1" x14ac:dyDescent="0.3">
      <c r="C692" s="56"/>
    </row>
    <row r="693" spans="3:3" s="9" customFormat="1" x14ac:dyDescent="0.3">
      <c r="C693" s="56"/>
    </row>
    <row r="694" spans="3:3" s="9" customFormat="1" x14ac:dyDescent="0.3">
      <c r="C694" s="56"/>
    </row>
    <row r="695" spans="3:3" s="9" customFormat="1" x14ac:dyDescent="0.3">
      <c r="C695" s="56"/>
    </row>
    <row r="696" spans="3:3" s="9" customFormat="1" x14ac:dyDescent="0.3">
      <c r="C696" s="56"/>
    </row>
    <row r="697" spans="3:3" s="9" customFormat="1" x14ac:dyDescent="0.3">
      <c r="C697" s="56"/>
    </row>
    <row r="698" spans="3:3" s="9" customFormat="1" x14ac:dyDescent="0.3">
      <c r="C698" s="56"/>
    </row>
    <row r="699" spans="3:3" s="9" customFormat="1" x14ac:dyDescent="0.3">
      <c r="C699" s="56"/>
    </row>
    <row r="700" spans="3:3" s="9" customFormat="1" x14ac:dyDescent="0.3">
      <c r="C700" s="56"/>
    </row>
    <row r="701" spans="3:3" s="9" customFormat="1" x14ac:dyDescent="0.3">
      <c r="C701" s="56"/>
    </row>
    <row r="702" spans="3:3" s="9" customFormat="1" x14ac:dyDescent="0.3">
      <c r="C702" s="56"/>
    </row>
    <row r="703" spans="3:3" s="9" customFormat="1" x14ac:dyDescent="0.3">
      <c r="C703" s="56"/>
    </row>
    <row r="704" spans="3:3" s="9" customFormat="1" x14ac:dyDescent="0.3">
      <c r="C704" s="56"/>
    </row>
    <row r="705" spans="3:3" s="9" customFormat="1" x14ac:dyDescent="0.3">
      <c r="C705" s="56"/>
    </row>
    <row r="706" spans="3:3" s="9" customFormat="1" x14ac:dyDescent="0.3">
      <c r="C706" s="56"/>
    </row>
    <row r="707" spans="3:3" s="9" customFormat="1" x14ac:dyDescent="0.3">
      <c r="C707" s="56"/>
    </row>
    <row r="708" spans="3:3" s="9" customFormat="1" x14ac:dyDescent="0.3">
      <c r="C708" s="56"/>
    </row>
    <row r="709" spans="3:3" s="9" customFormat="1" x14ac:dyDescent="0.3">
      <c r="C709" s="56"/>
    </row>
    <row r="710" spans="3:3" s="9" customFormat="1" x14ac:dyDescent="0.3">
      <c r="C710" s="56"/>
    </row>
    <row r="711" spans="3:3" s="9" customFormat="1" x14ac:dyDescent="0.3">
      <c r="C711" s="56"/>
    </row>
    <row r="712" spans="3:3" s="9" customFormat="1" x14ac:dyDescent="0.3">
      <c r="C712" s="56"/>
    </row>
    <row r="713" spans="3:3" s="9" customFormat="1" x14ac:dyDescent="0.3">
      <c r="C713" s="56"/>
    </row>
    <row r="714" spans="3:3" s="9" customFormat="1" x14ac:dyDescent="0.3">
      <c r="C714" s="56"/>
    </row>
    <row r="715" spans="3:3" s="9" customFormat="1" x14ac:dyDescent="0.3">
      <c r="C715" s="56"/>
    </row>
    <row r="716" spans="3:3" s="9" customFormat="1" x14ac:dyDescent="0.3">
      <c r="C716" s="56"/>
    </row>
    <row r="717" spans="3:3" s="9" customFormat="1" x14ac:dyDescent="0.3">
      <c r="C717" s="56"/>
    </row>
    <row r="718" spans="3:3" s="9" customFormat="1" x14ac:dyDescent="0.3">
      <c r="C718" s="56"/>
    </row>
    <row r="719" spans="3:3" s="9" customFormat="1" x14ac:dyDescent="0.3">
      <c r="C719" s="56"/>
    </row>
    <row r="720" spans="3:3" s="9" customFormat="1" x14ac:dyDescent="0.3">
      <c r="C720" s="56"/>
    </row>
    <row r="721" spans="3:3" s="9" customFormat="1" x14ac:dyDescent="0.3">
      <c r="C721" s="56"/>
    </row>
    <row r="722" spans="3:3" s="9" customFormat="1" x14ac:dyDescent="0.3">
      <c r="C722" s="56"/>
    </row>
    <row r="723" spans="3:3" s="9" customFormat="1" x14ac:dyDescent="0.3">
      <c r="C723" s="56"/>
    </row>
    <row r="724" spans="3:3" s="9" customFormat="1" x14ac:dyDescent="0.3">
      <c r="C724" s="56"/>
    </row>
    <row r="725" spans="3:3" s="9" customFormat="1" x14ac:dyDescent="0.3">
      <c r="C725" s="56"/>
    </row>
    <row r="726" spans="3:3" s="9" customFormat="1" x14ac:dyDescent="0.3">
      <c r="C726" s="56"/>
    </row>
    <row r="727" spans="3:3" s="9" customFormat="1" x14ac:dyDescent="0.3">
      <c r="C727" s="56"/>
    </row>
    <row r="728" spans="3:3" s="9" customFormat="1" x14ac:dyDescent="0.3">
      <c r="C728" s="56"/>
    </row>
    <row r="729" spans="3:3" s="9" customFormat="1" x14ac:dyDescent="0.3">
      <c r="C729" s="56"/>
    </row>
    <row r="730" spans="3:3" s="9" customFormat="1" x14ac:dyDescent="0.3">
      <c r="C730" s="56"/>
    </row>
    <row r="731" spans="3:3" s="9" customFormat="1" x14ac:dyDescent="0.3">
      <c r="C731" s="56"/>
    </row>
    <row r="732" spans="3:3" s="9" customFormat="1" x14ac:dyDescent="0.3">
      <c r="C732" s="56"/>
    </row>
    <row r="733" spans="3:3" s="9" customFormat="1" x14ac:dyDescent="0.3">
      <c r="C733" s="56"/>
    </row>
    <row r="734" spans="3:3" s="9" customFormat="1" x14ac:dyDescent="0.3">
      <c r="C734" s="56"/>
    </row>
    <row r="735" spans="3:3" s="9" customFormat="1" x14ac:dyDescent="0.3">
      <c r="C735" s="56"/>
    </row>
    <row r="736" spans="3:3" s="9" customFormat="1" x14ac:dyDescent="0.3">
      <c r="C736" s="56"/>
    </row>
    <row r="737" spans="3:3" s="9" customFormat="1" x14ac:dyDescent="0.3">
      <c r="C737" s="56"/>
    </row>
    <row r="738" spans="3:3" s="9" customFormat="1" x14ac:dyDescent="0.3">
      <c r="C738" s="56"/>
    </row>
    <row r="739" spans="3:3" s="9" customFormat="1" x14ac:dyDescent="0.3">
      <c r="C739" s="56"/>
    </row>
    <row r="740" spans="3:3" s="9" customFormat="1" x14ac:dyDescent="0.3">
      <c r="C740" s="56"/>
    </row>
    <row r="741" spans="3:3" s="9" customFormat="1" x14ac:dyDescent="0.3">
      <c r="C741" s="56"/>
    </row>
    <row r="742" spans="3:3" s="9" customFormat="1" x14ac:dyDescent="0.3">
      <c r="C742" s="56"/>
    </row>
    <row r="743" spans="3:3" s="9" customFormat="1" x14ac:dyDescent="0.3">
      <c r="C743" s="56"/>
    </row>
    <row r="744" spans="3:3" s="9" customFormat="1" x14ac:dyDescent="0.3">
      <c r="C744" s="56"/>
    </row>
    <row r="745" spans="3:3" s="9" customFormat="1" x14ac:dyDescent="0.3">
      <c r="C745" s="56"/>
    </row>
    <row r="746" spans="3:3" s="9" customFormat="1" x14ac:dyDescent="0.3">
      <c r="C746" s="56"/>
    </row>
    <row r="747" spans="3:3" s="9" customFormat="1" x14ac:dyDescent="0.3">
      <c r="C747" s="56"/>
    </row>
    <row r="748" spans="3:3" s="9" customFormat="1" x14ac:dyDescent="0.3">
      <c r="C748" s="56"/>
    </row>
    <row r="749" spans="3:3" s="9" customFormat="1" x14ac:dyDescent="0.3">
      <c r="C749" s="56"/>
    </row>
    <row r="750" spans="3:3" s="9" customFormat="1" x14ac:dyDescent="0.3">
      <c r="C750" s="56"/>
    </row>
  </sheetData>
  <sheetProtection selectLockedCells="1" selectUnlockedCells="1"/>
  <mergeCells count="1">
    <mergeCell ref="B1:B2"/>
  </mergeCells>
  <pageMargins left="0.7" right="0.7" top="0.75" bottom="0.75" header="0.3" footer="0.3"/>
  <pageSetup fitToWidth="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E3FA-C837-4340-9079-A14EA835BF02}">
  <sheetPr codeName="Sheet4"/>
  <dimension ref="A1:J21"/>
  <sheetViews>
    <sheetView workbookViewId="0">
      <selection activeCell="C5" sqref="C5:F5"/>
    </sheetView>
  </sheetViews>
  <sheetFormatPr defaultColWidth="8.6640625" defaultRowHeight="15.6" x14ac:dyDescent="0.3"/>
  <cols>
    <col min="1" max="1" width="8.6640625" style="209"/>
    <col min="2" max="2" width="8.6640625" style="210"/>
    <col min="3" max="45" width="22.88671875" style="209" customWidth="1"/>
    <col min="46" max="46" width="14.6640625" style="209" customWidth="1"/>
    <col min="47" max="16384" width="8.6640625" style="209"/>
  </cols>
  <sheetData>
    <row r="1" spans="1:10" x14ac:dyDescent="0.3">
      <c r="A1" s="211"/>
      <c r="B1" s="211"/>
      <c r="C1" s="211"/>
      <c r="D1" s="211"/>
      <c r="E1" s="211"/>
      <c r="F1" s="211"/>
      <c r="G1" s="211"/>
      <c r="H1" s="211"/>
      <c r="I1" s="211"/>
      <c r="J1" s="211"/>
    </row>
    <row r="2" spans="1:10" ht="25.8" x14ac:dyDescent="0.5">
      <c r="A2" s="211"/>
      <c r="B2" s="211"/>
      <c r="C2" s="212" t="s">
        <v>159</v>
      </c>
      <c r="D2" s="211"/>
      <c r="E2" s="211"/>
      <c r="F2" s="211"/>
      <c r="G2" s="211"/>
      <c r="H2" s="211"/>
      <c r="I2" s="211"/>
      <c r="J2" s="211"/>
    </row>
    <row r="3" spans="1:10" ht="6" customHeight="1" x14ac:dyDescent="0.3">
      <c r="A3" s="211"/>
      <c r="B3" s="211"/>
      <c r="C3" s="211"/>
      <c r="D3" s="211"/>
      <c r="E3" s="211"/>
      <c r="F3" s="211"/>
      <c r="G3" s="211"/>
      <c r="H3" s="211"/>
      <c r="I3" s="211"/>
      <c r="J3" s="211"/>
    </row>
    <row r="4" spans="1:10" ht="9.4499999999999993" customHeight="1" x14ac:dyDescent="0.3">
      <c r="A4" s="211"/>
      <c r="C4" s="210"/>
      <c r="D4" s="210"/>
      <c r="E4" s="210"/>
      <c r="F4" s="210"/>
      <c r="G4" s="210"/>
      <c r="H4" s="210"/>
      <c r="I4" s="210"/>
      <c r="J4" s="210"/>
    </row>
    <row r="5" spans="1:10" ht="112.2" customHeight="1" x14ac:dyDescent="0.3">
      <c r="A5" s="211"/>
      <c r="C5" s="337" t="s">
        <v>160</v>
      </c>
      <c r="D5" s="337"/>
      <c r="E5" s="337"/>
      <c r="F5" s="337"/>
      <c r="G5" s="210"/>
      <c r="H5" s="213"/>
      <c r="I5" s="210"/>
      <c r="J5" s="210"/>
    </row>
    <row r="6" spans="1:10" ht="9" customHeight="1" x14ac:dyDescent="0.3">
      <c r="A6" s="211"/>
      <c r="C6" s="210"/>
      <c r="D6" s="210"/>
      <c r="E6" s="210"/>
      <c r="F6" s="210"/>
      <c r="G6" s="210"/>
      <c r="H6" s="210"/>
      <c r="I6" s="210"/>
      <c r="J6" s="210"/>
    </row>
    <row r="7" spans="1:10" ht="230.4" customHeight="1" x14ac:dyDescent="0.3">
      <c r="A7" s="211"/>
      <c r="C7" s="338" t="s">
        <v>161</v>
      </c>
      <c r="D7" s="338"/>
      <c r="E7" s="338"/>
      <c r="F7" s="338"/>
      <c r="G7" s="210"/>
      <c r="H7" s="210"/>
      <c r="I7" s="210"/>
      <c r="J7" s="210"/>
    </row>
    <row r="8" spans="1:10" ht="1.2" hidden="1" customHeight="1" x14ac:dyDescent="0.3">
      <c r="A8" s="211"/>
      <c r="C8" s="338"/>
      <c r="D8" s="338"/>
      <c r="E8" s="338"/>
      <c r="F8" s="338"/>
      <c r="G8" s="210"/>
      <c r="H8" s="210"/>
      <c r="I8" s="210"/>
      <c r="J8" s="210"/>
    </row>
    <row r="9" spans="1:10" hidden="1" x14ac:dyDescent="0.3">
      <c r="A9" s="211"/>
      <c r="C9" s="338"/>
      <c r="D9" s="338"/>
      <c r="E9" s="338"/>
      <c r="F9" s="338"/>
      <c r="G9" s="210"/>
      <c r="H9" s="210"/>
      <c r="I9" s="210"/>
      <c r="J9" s="210"/>
    </row>
    <row r="10" spans="1:10" hidden="1" x14ac:dyDescent="0.3">
      <c r="A10" s="211"/>
      <c r="C10" s="338"/>
      <c r="D10" s="338"/>
      <c r="E10" s="338"/>
      <c r="F10" s="338"/>
      <c r="G10" s="210"/>
      <c r="H10" s="210"/>
      <c r="I10" s="210"/>
      <c r="J10" s="210"/>
    </row>
    <row r="11" spans="1:10" hidden="1" x14ac:dyDescent="0.3">
      <c r="A11" s="211"/>
      <c r="C11" s="338"/>
      <c r="D11" s="338"/>
      <c r="E11" s="338"/>
      <c r="F11" s="338"/>
      <c r="G11" s="210"/>
      <c r="H11" s="210"/>
      <c r="I11" s="210"/>
      <c r="J11" s="210"/>
    </row>
    <row r="12" spans="1:10" s="211" customFormat="1" x14ac:dyDescent="0.3"/>
    <row r="13" spans="1:10" s="211" customFormat="1" x14ac:dyDescent="0.3"/>
    <row r="14" spans="1:10" s="210" customFormat="1" x14ac:dyDescent="0.3"/>
    <row r="15" spans="1:10" s="210" customFormat="1" x14ac:dyDescent="0.3"/>
    <row r="16" spans="1:10" s="210" customFormat="1" x14ac:dyDescent="0.3"/>
    <row r="17" s="210" customFormat="1" x14ac:dyDescent="0.3"/>
    <row r="18" s="210" customFormat="1" x14ac:dyDescent="0.3"/>
    <row r="19" s="210" customFormat="1" x14ac:dyDescent="0.3"/>
    <row r="20" s="210" customFormat="1" x14ac:dyDescent="0.3"/>
    <row r="21" s="210" customFormat="1" x14ac:dyDescent="0.3"/>
  </sheetData>
  <sheetProtection algorithmName="SHA-512" hashValue="YddTNqbbAPV4F3DHVntuKvjAHBRwBadGVFvAPXDR25a6jMF+rwzbtveoadsFoFzhyGiu/10G8r+WmeLHaWEIcQ==" saltValue="ctRlwiQIUXzk7FQ2Ov9yuw==" spinCount="100000" sheet="1" objects="1" scenarios="1" selectLockedCells="1"/>
  <mergeCells count="2">
    <mergeCell ref="C5:F5"/>
    <mergeCell ref="C7:F11"/>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I W T J V m i x P 6 m k A A A A 9 g A A A B I A H A B D b 2 5 m a W c v U G F j a 2 F n Z S 5 4 b W w g o h g A K K A U A A A A A A A A A A A A A A A A A A A A A A A A A A A A h Y 9 N D o I w G E S v Q r q n P 0 i M I a X E s J X E x M S 4 b U q F R v g w t F j u 5 s I j e Q U x i r p z O W / e Y u Z + v f F s b J v g o n t r O k g R w x Q F G l R X G q h S N L h j u E K Z 4 F u p T r L S w S S D T U Z b p q h 2 7 p w Q 4 r 3 H f o G 7 v i I R p Y w c i s 1 O 1 b q V 6 C O b / 3 J o w D o J S i P B 9 6 8 x I s K M L X F M Y 0 w 5 m S E v D H y F a N r 7 b H 8 g z 4 f G D b 0 W G s J 8 z c k c O X l / E A 9 Q S w M E F A A C A A g A I W T 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F k y V Y o i k e 4 D g A A A B E A A A A T A B w A R m 9 y b X V s Y X M v U 2 V j d G l v b j E u b S C i G A A o o B Q A A A A A A A A A A A A A A A A A A A A A A A A A A A A r T k 0 u y c z P U w i G 0 I b W A F B L A Q I t A B Q A A g A I A C F k y V Z o s T + p p A A A A P Y A A A A S A A A A A A A A A A A A A A A A A A A A A A B D b 2 5 m a W c v U G F j a 2 F n Z S 5 4 b W x Q S w E C L Q A U A A I A C A A h Z M l W D 8 r p q 6 Q A A A D p A A A A E w A A A A A A A A A A A A A A A A D w A A A A W 0 N v b n R l b n R f V H l w Z X N d L n h t b F B L A Q I t A B Q A A g A I A C F k 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A r w Q t c a 1 z S r c b 3 0 U d R s e 3 A A A A A A I A A A A A A A N m A A D A A A A A E A A A A F C 0 e 6 P X K N K r 5 2 k C n N 3 W M S Y A A A A A B I A A A K A A A A A Q A A A A + U X U K J s d I b i o w 9 7 G V X 6 F D 1 A A A A D 2 n L T i C T f g V F f o w W a 0 s j U f C V d k k A y F h B Y y y C u 0 E P L V 2 v h K s u Z F z F 6 E n 9 3 T a 4 O O j a O s B 4 a x C O t z y s f n V l z S D A L S w n 9 t 4 f l 8 b O 1 2 G 1 R b 8 + A o o B Q A A A C F x u o 5 u v E h J g X N Y W Q B c 8 D h 6 r j t M g = = < / D a t a M a s h u p > 
</file>

<file path=customXml/item4.xml><?xml version="1.0" encoding="utf-8"?>
<ct:contentTypeSchema xmlns:ct="http://schemas.microsoft.com/office/2006/metadata/contentType" xmlns:ma="http://schemas.microsoft.com/office/2006/metadata/properties/metaAttributes" ct:_="" ma:_="" ma:contentTypeName="Document" ma:contentTypeID="0x0101009EA5F072293ED047B1F0CC0512D8938D" ma:contentTypeVersion="10" ma:contentTypeDescription="Create a new document." ma:contentTypeScope="" ma:versionID="9fde282b96806744eb7dcce0dbe9ae7f">
  <xsd:schema xmlns:xsd="http://www.w3.org/2001/XMLSchema" xmlns:xs="http://www.w3.org/2001/XMLSchema" xmlns:p="http://schemas.microsoft.com/office/2006/metadata/properties" xmlns:ns3="1d848ba3-9e88-47df-a06d-91225f09c259" targetNamespace="http://schemas.microsoft.com/office/2006/metadata/properties" ma:root="true" ma:fieldsID="1178c8879c8f12a167962b7bb2a8d146" ns3:_="">
    <xsd:import namespace="1d848ba3-9e88-47df-a06d-91225f09c25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848ba3-9e88-47df-a06d-91225f09c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49B1C5-ADDF-48F6-B93C-CA8CC3F32DFD}">
  <ds:schemaRefs>
    <ds:schemaRef ds:uri="1d848ba3-9e88-47df-a06d-91225f09c259"/>
    <ds:schemaRef ds:uri="http://schemas.microsoft.com/office/infopath/2007/PartnerControl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BED670BD-6265-4020-BFC7-E05EE1800A78}">
  <ds:schemaRefs>
    <ds:schemaRef ds:uri="http://schemas.microsoft.com/sharepoint/v3/contenttype/forms"/>
  </ds:schemaRefs>
</ds:datastoreItem>
</file>

<file path=customXml/itemProps3.xml><?xml version="1.0" encoding="utf-8"?>
<ds:datastoreItem xmlns:ds="http://schemas.openxmlformats.org/officeDocument/2006/customXml" ds:itemID="{E3FFE8FB-40CE-4E65-A113-295A4E1FE78F}">
  <ds:schemaRefs>
    <ds:schemaRef ds:uri="http://schemas.microsoft.com/DataMashup"/>
  </ds:schemaRefs>
</ds:datastoreItem>
</file>

<file path=customXml/itemProps4.xml><?xml version="1.0" encoding="utf-8"?>
<ds:datastoreItem xmlns:ds="http://schemas.openxmlformats.org/officeDocument/2006/customXml" ds:itemID="{B6664305-990C-4A67-B1B3-FD6818F71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848ba3-9e88-47df-a06d-91225f09c2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Input Form</vt:lpstr>
      <vt:lpstr>Support Hours Worksheet</vt:lpstr>
      <vt:lpstr>10 Year Summary</vt:lpstr>
      <vt:lpstr>Overview</vt:lpstr>
      <vt:lpstr>Individual - 30 Year Projection</vt:lpstr>
      <vt:lpstr>Summary</vt:lpstr>
      <vt:lpstr>For Mail Merge</vt:lpstr>
      <vt:lpstr>Overview!_Hlk125145563</vt:lpstr>
      <vt:lpstr>Overview!_Hlk125146177</vt:lpstr>
      <vt:lpstr>Overview!_Hlk125233918</vt:lpstr>
      <vt:lpstr>'Individual - 30 Year Projection'!Print_Area</vt:lpstr>
      <vt:lpstr>'Input Form'!Print_Area</vt:lpstr>
      <vt:lpstr>Summary!Print_Area</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Martha Beach</dc:creator>
  <cp:keywords/>
  <dc:description/>
  <cp:lastModifiedBy>Preeti Kumar</cp:lastModifiedBy>
  <cp:revision/>
  <dcterms:created xsi:type="dcterms:W3CDTF">2019-10-20T01:16:37Z</dcterms:created>
  <dcterms:modified xsi:type="dcterms:W3CDTF">2024-10-09T19:49:33Z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0x0101009EA5F072293ED047B1F0CC0512D8938D</vt:lpwstr>
  </property>
</Properties>
</file>